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25" windowWidth="16140" windowHeight="9915"/>
  </bookViews>
  <sheets>
    <sheet name="GENERAL RADIO" sheetId="3" r:id="rId1"/>
    <sheet name="GENERAL TV" sheetId="1" r:id="rId2"/>
  </sheets>
  <calcPr calcId="145621"/>
</workbook>
</file>

<file path=xl/calcChain.xml><?xml version="1.0" encoding="utf-8"?>
<calcChain xmlns="http://schemas.openxmlformats.org/spreadsheetml/2006/main">
  <c r="AT18" i="1" l="1"/>
  <c r="AS18" i="1"/>
  <c r="AQ18" i="1"/>
  <c r="AP18" i="1"/>
  <c r="AN18" i="1"/>
  <c r="AM18" i="1"/>
  <c r="AK18" i="1"/>
  <c r="AJ18" i="1"/>
  <c r="AH18" i="1"/>
  <c r="AG18" i="1"/>
  <c r="AE18" i="1"/>
  <c r="AD18" i="1"/>
  <c r="AB18" i="1"/>
  <c r="AA18" i="1"/>
  <c r="Y18" i="1"/>
  <c r="X18" i="1"/>
  <c r="V18" i="1"/>
  <c r="U18" i="1"/>
  <c r="S18" i="1"/>
  <c r="R18" i="1"/>
  <c r="P18" i="1"/>
  <c r="O18" i="1"/>
  <c r="M18" i="1"/>
  <c r="L18" i="1"/>
  <c r="J18" i="1"/>
  <c r="I18" i="1"/>
  <c r="G18" i="1"/>
  <c r="F18" i="1"/>
  <c r="D18" i="1"/>
  <c r="C18" i="1"/>
  <c r="AW17" i="1"/>
  <c r="AX17" i="1" s="1"/>
  <c r="AV17" i="1"/>
  <c r="AU17" i="1"/>
  <c r="AR17" i="1"/>
  <c r="AO17" i="1"/>
  <c r="AL17" i="1"/>
  <c r="AI17" i="1"/>
  <c r="AF17" i="1"/>
  <c r="AC17" i="1"/>
  <c r="Z17" i="1"/>
  <c r="W17" i="1"/>
  <c r="T17" i="1"/>
  <c r="Q17" i="1"/>
  <c r="N17" i="1"/>
  <c r="K17" i="1"/>
  <c r="H17" i="1"/>
  <c r="E17" i="1"/>
  <c r="AW16" i="1"/>
  <c r="AV16" i="1"/>
  <c r="AU16" i="1"/>
  <c r="AR16" i="1"/>
  <c r="AO16" i="1"/>
  <c r="AL16" i="1"/>
  <c r="AI16" i="1"/>
  <c r="AF16" i="1"/>
  <c r="AC16" i="1"/>
  <c r="Z16" i="1"/>
  <c r="W16" i="1"/>
  <c r="T16" i="1"/>
  <c r="Q16" i="1"/>
  <c r="N16" i="1"/>
  <c r="K16" i="1"/>
  <c r="H16" i="1"/>
  <c r="E16" i="1"/>
  <c r="AW15" i="1"/>
  <c r="AV15" i="1"/>
  <c r="AU15" i="1"/>
  <c r="AR15" i="1"/>
  <c r="AO15" i="1"/>
  <c r="AL15" i="1"/>
  <c r="AI15" i="1"/>
  <c r="AF15" i="1"/>
  <c r="AC15" i="1"/>
  <c r="Z15" i="1"/>
  <c r="W15" i="1"/>
  <c r="T15" i="1"/>
  <c r="Q15" i="1"/>
  <c r="N15" i="1"/>
  <c r="K15" i="1"/>
  <c r="H15" i="1"/>
  <c r="E15" i="1"/>
  <c r="AW14" i="1"/>
  <c r="AX14" i="1" s="1"/>
  <c r="AV14" i="1"/>
  <c r="AU14" i="1"/>
  <c r="AR14" i="1"/>
  <c r="AO14" i="1"/>
  <c r="AL14" i="1"/>
  <c r="AI14" i="1"/>
  <c r="AF14" i="1"/>
  <c r="AC14" i="1"/>
  <c r="Z14" i="1"/>
  <c r="W14" i="1"/>
  <c r="T14" i="1"/>
  <c r="Q14" i="1"/>
  <c r="N14" i="1"/>
  <c r="K14" i="1"/>
  <c r="H14" i="1"/>
  <c r="E14" i="1"/>
  <c r="AW13" i="1"/>
  <c r="AX13" i="1" s="1"/>
  <c r="AV13" i="1"/>
  <c r="AU13" i="1"/>
  <c r="AR13" i="1"/>
  <c r="AO13" i="1"/>
  <c r="AL13" i="1"/>
  <c r="AI13" i="1"/>
  <c r="AF13" i="1"/>
  <c r="AC13" i="1"/>
  <c r="Z13" i="1"/>
  <c r="W13" i="1"/>
  <c r="T13" i="1"/>
  <c r="Q13" i="1"/>
  <c r="N13" i="1"/>
  <c r="K13" i="1"/>
  <c r="H13" i="1"/>
  <c r="E13" i="1"/>
  <c r="AW12" i="1"/>
  <c r="AV12" i="1"/>
  <c r="AU12" i="1"/>
  <c r="AR12" i="1"/>
  <c r="AO12" i="1"/>
  <c r="AL12" i="1"/>
  <c r="AI12" i="1"/>
  <c r="AF12" i="1"/>
  <c r="AC12" i="1"/>
  <c r="Z12" i="1"/>
  <c r="W12" i="1"/>
  <c r="T12" i="1"/>
  <c r="Q12" i="1"/>
  <c r="N12" i="1"/>
  <c r="K12" i="1"/>
  <c r="H12" i="1"/>
  <c r="E12" i="1"/>
  <c r="AW11" i="1"/>
  <c r="AV11" i="1"/>
  <c r="AU11" i="1"/>
  <c r="AR11" i="1"/>
  <c r="AO11" i="1"/>
  <c r="AL11" i="1"/>
  <c r="AI11" i="1"/>
  <c r="AF11" i="1"/>
  <c r="AC11" i="1"/>
  <c r="Z11" i="1"/>
  <c r="W11" i="1"/>
  <c r="T11" i="1"/>
  <c r="Q11" i="1"/>
  <c r="N11" i="1"/>
  <c r="K11" i="1"/>
  <c r="H11" i="1"/>
  <c r="E11" i="1"/>
  <c r="AW10" i="1"/>
  <c r="AV10" i="1"/>
  <c r="AU10" i="1"/>
  <c r="AR10" i="1"/>
  <c r="AO10" i="1"/>
  <c r="AL10" i="1"/>
  <c r="AI10" i="1"/>
  <c r="AF10" i="1"/>
  <c r="AC10" i="1"/>
  <c r="Z10" i="1"/>
  <c r="W10" i="1"/>
  <c r="T10" i="1"/>
  <c r="Q10" i="1"/>
  <c r="N10" i="1"/>
  <c r="K10" i="1"/>
  <c r="H10" i="1"/>
  <c r="E10" i="1"/>
  <c r="AW9" i="1"/>
  <c r="AX9" i="1" s="1"/>
  <c r="AV9" i="1"/>
  <c r="AU9" i="1"/>
  <c r="AR9" i="1"/>
  <c r="AR18" i="1" s="1"/>
  <c r="AO9" i="1"/>
  <c r="AO18" i="1" s="1"/>
  <c r="AL9" i="1"/>
  <c r="AI9" i="1"/>
  <c r="AF9" i="1"/>
  <c r="AF18" i="1" s="1"/>
  <c r="AC9" i="1"/>
  <c r="AC18" i="1" s="1"/>
  <c r="Z9" i="1"/>
  <c r="W9" i="1"/>
  <c r="T9" i="1"/>
  <c r="T18" i="1" s="1"/>
  <c r="Q9" i="1"/>
  <c r="Q18" i="1" s="1"/>
  <c r="N9" i="1"/>
  <c r="K9" i="1"/>
  <c r="H9" i="1"/>
  <c r="H18" i="1" s="1"/>
  <c r="E9" i="1"/>
  <c r="E18" i="1" s="1"/>
  <c r="K18" i="1" l="1"/>
  <c r="N18" i="1"/>
  <c r="Z18" i="1"/>
  <c r="AL18" i="1"/>
  <c r="AY10" i="1"/>
  <c r="AZ10" i="1" s="1"/>
  <c r="AX12" i="1"/>
  <c r="AY14" i="1"/>
  <c r="AZ14" i="1" s="1"/>
  <c r="AX16" i="1"/>
  <c r="AY11" i="1"/>
  <c r="AZ11" i="1" s="1"/>
  <c r="AY15" i="1"/>
  <c r="AZ15" i="1" s="1"/>
  <c r="AW18" i="1"/>
  <c r="AX18" i="1" s="1"/>
  <c r="AX10" i="1"/>
  <c r="AY16" i="1"/>
  <c r="AZ16" i="1" s="1"/>
  <c r="AV18" i="1"/>
  <c r="AY12" i="1"/>
  <c r="AZ12" i="1" s="1"/>
  <c r="W18" i="1"/>
  <c r="AI18" i="1"/>
  <c r="AU18" i="1"/>
  <c r="AX11" i="1"/>
  <c r="AY13" i="1"/>
  <c r="AZ13" i="1" s="1"/>
  <c r="AX15" i="1"/>
  <c r="AY17" i="1"/>
  <c r="AZ17" i="1" s="1"/>
  <c r="AY9" i="1"/>
  <c r="AY18" i="1" l="1"/>
  <c r="AZ18" i="1" s="1"/>
  <c r="AZ9" i="1"/>
</calcChain>
</file>

<file path=xl/sharedStrings.xml><?xml version="1.0" encoding="utf-8"?>
<sst xmlns="http://schemas.openxmlformats.org/spreadsheetml/2006/main" count="180" uniqueCount="51">
  <si>
    <t>INSTITUTO ELECTORAL DEL ESTADO DE MÉXICO</t>
  </si>
  <si>
    <t>P</t>
  </si>
  <si>
    <t>Pautado</t>
  </si>
  <si>
    <t>VERIFICACION DE PAUTA</t>
  </si>
  <si>
    <t xml:space="preserve">Nomenclatura = </t>
  </si>
  <si>
    <t>T</t>
  </si>
  <si>
    <t>Transmitido</t>
  </si>
  <si>
    <t>DEL PERIODO COMPRENDIDO ENTRE DEL 07 AL 21 DE FEBRERO DE 2017</t>
  </si>
  <si>
    <t>O</t>
  </si>
  <si>
    <t>Omitido</t>
  </si>
  <si>
    <t>VERIFICACIÓN TV DEL 24 DE ENERO AL 06 DE FEBRERO 2017</t>
  </si>
  <si>
    <t>MED.</t>
  </si>
  <si>
    <t>PARTIDO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</si>
  <si>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</si>
  <si>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</si>
  <si>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</si>
  <si>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</si>
  <si>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</si>
  <si>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</si>
  <si>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</si>
  <si>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</si>
  <si>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</si>
  <si>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</si>
  <si>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</si>
  <si>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</si>
  <si>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</si>
  <si>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</si>
  <si>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</si>
  <si>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TOTAL</t>
  </si>
  <si>
    <t xml:space="preserve">% </t>
  </si>
  <si>
    <t>%</t>
  </si>
  <si>
    <t>TV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</si>
  <si>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</si>
  <si>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</si>
  <si>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</si>
  <si>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</si>
  <si>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</si>
  <si>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</si>
  <si>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</si>
  <si>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</si>
  <si>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</si>
  <si>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Total</t>
  </si>
  <si>
    <t>MEDIO</t>
  </si>
  <si>
    <t>ACTOR</t>
  </si>
  <si>
    <t>Pautados</t>
  </si>
  <si>
    <t>Transmitidos</t>
  </si>
  <si>
    <t>% Transmitidos</t>
  </si>
  <si>
    <t>Omitidos</t>
  </si>
  <si>
    <t>% Omitidos</t>
  </si>
  <si>
    <t>RADIO</t>
  </si>
  <si>
    <t>VERIFICACIÓN RADIO DEL 24 DE ENERO AL 06 DE FEBRERO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</si>
</sst>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22"/>
      </left>
      <right/>
      <top style="medium">
        <color auto="1"/>
      </top>
      <bottom style="medium">
        <color indexed="22"/>
      </bottom>
      <diagonal/>
    </border>
    <border>
      <left/>
      <right/>
      <top style="medium">
        <color auto="1"/>
      </top>
      <bottom style="medium">
        <color indexed="22"/>
      </bottom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 style="medium">
        <color indexed="22"/>
      </left>
      <right/>
      <top style="medium">
        <color auto="1"/>
      </top>
      <bottom style="dashed">
        <color indexed="22"/>
      </bottom>
      <diagonal/>
    </border>
    <border>
      <left/>
      <right/>
      <top style="medium">
        <color indexed="64"/>
      </top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5" fillId="0" borderId="0" applyNumberFormat="0" applyFill="0" applyBorder="0" applyAlignment="0" applyProtection="0"/>
    <xf numFmtId="0" fontId="1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14" fontId="6" fillId="0" borderId="0" xfId="0" applyNumberFormat="1" applyFont="1" applyFill="1" applyBorder="1" applyAlignment="1">
      <alignment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3" fontId="9" fillId="3" borderId="16" xfId="0" applyNumberFormat="1" applyFont="1" applyFill="1" applyBorder="1" applyAlignment="1">
      <alignment horizontal="center" vertical="center" wrapText="1"/>
    </xf>
    <xf numFmtId="3" fontId="11" fillId="3" borderId="17" xfId="0" applyNumberFormat="1" applyFont="1" applyFill="1" applyBorder="1" applyAlignment="1">
      <alignment horizontal="center" vertical="center" wrapText="1"/>
    </xf>
    <xf numFmtId="164" fontId="12" fillId="3" borderId="17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1" fontId="12" fillId="0" borderId="0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3" fontId="12" fillId="3" borderId="17" xfId="0" applyNumberFormat="1" applyFont="1" applyFill="1" applyBorder="1" applyAlignment="1">
      <alignment horizontal="center" vertical="center" wrapText="1"/>
    </xf>
    <xf numFmtId="3" fontId="9" fillId="4" borderId="21" xfId="0" applyNumberFormat="1" applyFont="1" applyFill="1" applyBorder="1" applyAlignment="1">
      <alignment horizontal="center" vertical="center"/>
    </xf>
    <xf numFmtId="3" fontId="9" fillId="4" borderId="22" xfId="0" applyNumberFormat="1" applyFont="1" applyFill="1" applyBorder="1" applyAlignment="1">
      <alignment horizontal="center" vertical="center"/>
    </xf>
    <xf numFmtId="3" fontId="11" fillId="4" borderId="22" xfId="0" applyNumberFormat="1" applyFont="1" applyFill="1" applyBorder="1" applyAlignment="1">
      <alignment horizontal="center" vertical="center"/>
    </xf>
    <xf numFmtId="164" fontId="11" fillId="4" borderId="22" xfId="1" applyNumberFormat="1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 vertical="center" wrapText="1"/>
    </xf>
    <xf numFmtId="14" fontId="6" fillId="6" borderId="10" xfId="0" applyNumberFormat="1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14" fontId="7" fillId="6" borderId="10" xfId="0" applyNumberFormat="1" applyFont="1" applyFill="1" applyBorder="1" applyAlignment="1">
      <alignment horizontal="center" vertical="center" wrapText="1"/>
    </xf>
    <xf numFmtId="0" fontId="2" fillId="0" borderId="0" xfId="5"/>
    <xf numFmtId="0" fontId="2" fillId="0" borderId="0" xfId="5" applyAlignment="1">
      <alignment horizontal="right"/>
    </xf>
    <xf numFmtId="0" fontId="2" fillId="0" borderId="0" xfId="5" applyAlignment="1">
      <alignment horizontal="center"/>
    </xf>
    <xf numFmtId="0" fontId="4" fillId="0" borderId="0" xfId="5" applyFont="1" applyAlignment="1">
      <alignment horizontal="center"/>
    </xf>
    <xf numFmtId="0" fontId="2" fillId="0" borderId="0" xfId="5" applyBorder="1"/>
    <xf numFmtId="0" fontId="2" fillId="0" borderId="0" xfId="5" applyAlignment="1">
      <alignment horizontal="left"/>
    </xf>
    <xf numFmtId="0" fontId="2" fillId="0" borderId="1" xfId="5" applyBorder="1"/>
    <xf numFmtId="0" fontId="7" fillId="2" borderId="23" xfId="5" applyFont="1" applyFill="1" applyBorder="1" applyAlignment="1">
      <alignment horizontal="center" vertical="center" wrapText="1"/>
    </xf>
    <xf numFmtId="14" fontId="7" fillId="2" borderId="24" xfId="5" applyNumberFormat="1" applyFont="1" applyFill="1" applyBorder="1" applyAlignment="1">
      <alignment horizontal="center" vertical="center" wrapText="1"/>
    </xf>
    <xf numFmtId="0" fontId="7" fillId="2" borderId="12" xfId="5" applyFont="1" applyFill="1" applyBorder="1" applyAlignment="1">
      <alignment horizontal="center" vertical="center" wrapText="1"/>
    </xf>
    <xf numFmtId="14" fontId="7" fillId="2" borderId="10" xfId="5" applyNumberFormat="1" applyFont="1" applyFill="1" applyBorder="1" applyAlignment="1">
      <alignment horizontal="center" vertical="center" wrapText="1"/>
    </xf>
    <xf numFmtId="0" fontId="8" fillId="0" borderId="26" xfId="5" applyFont="1" applyFill="1" applyBorder="1" applyAlignment="1">
      <alignment horizontal="center" vertical="center" wrapText="1"/>
    </xf>
    <xf numFmtId="3" fontId="9" fillId="0" borderId="27" xfId="5" applyNumberFormat="1" applyFont="1" applyFill="1" applyBorder="1" applyAlignment="1">
      <alignment horizontal="center" vertical="center" wrapText="1"/>
    </xf>
    <xf numFmtId="3" fontId="9" fillId="0" borderId="28" xfId="5" applyNumberFormat="1" applyFont="1" applyFill="1" applyBorder="1" applyAlignment="1">
      <alignment horizontal="center" vertical="center" wrapText="1"/>
    </xf>
    <xf numFmtId="0" fontId="10" fillId="0" borderId="28" xfId="5" applyNumberFormat="1" applyFont="1" applyBorder="1" applyAlignment="1">
      <alignment horizontal="center"/>
    </xf>
    <xf numFmtId="3" fontId="2" fillId="5" borderId="26" xfId="5" applyNumberFormat="1" applyFill="1" applyBorder="1" applyAlignment="1">
      <alignment horizontal="center"/>
    </xf>
    <xf numFmtId="3" fontId="2" fillId="5" borderId="27" xfId="5" applyNumberFormat="1" applyFill="1" applyBorder="1" applyAlignment="1">
      <alignment horizontal="center"/>
    </xf>
    <xf numFmtId="164" fontId="0" fillId="5" borderId="29" xfId="6" applyNumberFormat="1" applyFont="1" applyFill="1" applyBorder="1" applyAlignment="1">
      <alignment horizontal="center"/>
    </xf>
    <xf numFmtId="0" fontId="2" fillId="5" borderId="27" xfId="5" applyFill="1" applyBorder="1" applyAlignment="1">
      <alignment horizontal="center"/>
    </xf>
    <xf numFmtId="9" fontId="0" fillId="5" borderId="29" xfId="6" applyFont="1" applyFill="1" applyBorder="1" applyAlignment="1">
      <alignment horizontal="center"/>
    </xf>
    <xf numFmtId="0" fontId="8" fillId="0" borderId="31" xfId="5" applyFont="1" applyFill="1" applyBorder="1" applyAlignment="1">
      <alignment horizontal="center" vertical="center" wrapText="1"/>
    </xf>
    <xf numFmtId="3" fontId="9" fillId="0" borderId="32" xfId="5" applyNumberFormat="1" applyFont="1" applyFill="1" applyBorder="1" applyAlignment="1">
      <alignment horizontal="center" vertical="center" wrapText="1"/>
    </xf>
    <xf numFmtId="3" fontId="9" fillId="0" borderId="33" xfId="5" applyNumberFormat="1" applyFont="1" applyFill="1" applyBorder="1" applyAlignment="1">
      <alignment horizontal="center" vertical="center" wrapText="1"/>
    </xf>
    <xf numFmtId="0" fontId="10" fillId="0" borderId="33" xfId="5" applyNumberFormat="1" applyFont="1" applyBorder="1" applyAlignment="1">
      <alignment horizontal="center"/>
    </xf>
    <xf numFmtId="3" fontId="2" fillId="5" borderId="31" xfId="5" applyNumberFormat="1" applyFill="1" applyBorder="1" applyAlignment="1">
      <alignment horizontal="center"/>
    </xf>
    <xf numFmtId="3" fontId="2" fillId="5" borderId="32" xfId="5" applyNumberFormat="1" applyFill="1" applyBorder="1" applyAlignment="1">
      <alignment horizontal="center"/>
    </xf>
    <xf numFmtId="164" fontId="0" fillId="5" borderId="34" xfId="6" applyNumberFormat="1" applyFont="1" applyFill="1" applyBorder="1" applyAlignment="1">
      <alignment horizontal="center"/>
    </xf>
    <xf numFmtId="0" fontId="2" fillId="5" borderId="32" xfId="5" applyFill="1" applyBorder="1" applyAlignment="1">
      <alignment horizontal="center"/>
    </xf>
    <xf numFmtId="9" fontId="0" fillId="5" borderId="34" xfId="6" applyFont="1" applyFill="1" applyBorder="1" applyAlignment="1">
      <alignment horizontal="center"/>
    </xf>
    <xf numFmtId="3" fontId="9" fillId="4" borderId="19" xfId="0" applyNumberFormat="1" applyFont="1" applyFill="1" applyBorder="1" applyAlignment="1"/>
    <xf numFmtId="3" fontId="9" fillId="4" borderId="20" xfId="0" applyNumberFormat="1" applyFont="1" applyFill="1" applyBorder="1" applyAlignment="1"/>
    <xf numFmtId="3" fontId="9" fillId="4" borderId="19" xfId="5" applyNumberFormat="1" applyFont="1" applyFill="1" applyBorder="1" applyAlignment="1">
      <alignment horizontal="center" vertical="center"/>
    </xf>
    <xf numFmtId="3" fontId="9" fillId="4" borderId="20" xfId="5" applyNumberFormat="1" applyFont="1" applyFill="1" applyBorder="1" applyAlignment="1">
      <alignment horizontal="center" vertical="center"/>
    </xf>
    <xf numFmtId="3" fontId="9" fillId="4" borderId="35" xfId="5" applyNumberFormat="1" applyFont="1" applyFill="1" applyBorder="1" applyAlignment="1">
      <alignment horizontal="center" vertical="center"/>
    </xf>
    <xf numFmtId="3" fontId="9" fillId="4" borderId="36" xfId="5" applyNumberFormat="1" applyFont="1" applyFill="1" applyBorder="1" applyAlignment="1">
      <alignment horizontal="center" vertical="center"/>
    </xf>
    <xf numFmtId="3" fontId="11" fillId="4" borderId="36" xfId="5" applyNumberFormat="1" applyFont="1" applyFill="1" applyBorder="1" applyAlignment="1">
      <alignment horizontal="center" vertical="center"/>
    </xf>
    <xf numFmtId="3" fontId="2" fillId="4" borderId="37" xfId="5" applyNumberFormat="1" applyFill="1" applyBorder="1" applyAlignment="1">
      <alignment horizontal="center"/>
    </xf>
    <xf numFmtId="3" fontId="2" fillId="4" borderId="35" xfId="5" applyNumberFormat="1" applyFill="1" applyBorder="1" applyAlignment="1">
      <alignment horizontal="center"/>
    </xf>
    <xf numFmtId="9" fontId="0" fillId="4" borderId="38" xfId="6" applyFont="1" applyFill="1" applyBorder="1" applyAlignment="1">
      <alignment horizontal="center"/>
    </xf>
    <xf numFmtId="0" fontId="2" fillId="4" borderId="35" xfId="5" applyFill="1" applyBorder="1" applyAlignment="1">
      <alignment horizontal="center"/>
    </xf>
    <xf numFmtId="14" fontId="6" fillId="2" borderId="0" xfId="5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0" fontId="2" fillId="0" borderId="25" xfId="5" applyBorder="1" applyAlignment="1">
      <alignment horizontal="center" vertical="center"/>
    </xf>
    <xf numFmtId="0" fontId="2" fillId="0" borderId="30" xfId="5" applyBorder="1" applyAlignment="1">
      <alignment horizontal="center" vertical="center"/>
    </xf>
    <xf numFmtId="0" fontId="2" fillId="0" borderId="39" xfId="5" applyBorder="1" applyAlignment="1">
      <alignment horizontal="center" vertical="center"/>
    </xf>
    <xf numFmtId="49" fontId="6" fillId="6" borderId="6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 wrapText="1"/>
    </xf>
    <xf numFmtId="0" fontId="2" fillId="0" borderId="0" xfId="5" applyAlignment="1">
      <alignment horizontal="center"/>
    </xf>
    <xf numFmtId="0" fontId="7" fillId="2" borderId="4" xfId="5" applyFont="1" applyFill="1" applyBorder="1" applyAlignment="1">
      <alignment horizontal="center" vertical="center" wrapText="1"/>
    </xf>
    <xf numFmtId="0" fontId="7" fillId="2" borderId="10" xfId="5" applyFont="1" applyFill="1" applyBorder="1" applyAlignment="1">
      <alignment horizontal="center" vertical="center" wrapText="1"/>
    </xf>
    <xf numFmtId="0" fontId="7" fillId="2" borderId="5" xfId="5" applyFont="1" applyFill="1" applyBorder="1" applyAlignment="1">
      <alignment horizontal="center" vertical="center" wrapText="1"/>
    </xf>
    <xf numFmtId="0" fontId="7" fillId="2" borderId="11" xfId="5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14" fontId="6" fillId="6" borderId="8" xfId="0" applyNumberFormat="1" applyFont="1" applyFill="1" applyBorder="1" applyAlignment="1">
      <alignment horizontal="center" vertical="center" wrapText="1"/>
    </xf>
    <xf numFmtId="14" fontId="6" fillId="6" borderId="9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" fillId="0" borderId="0" xfId="5" applyFont="1" applyAlignment="1">
      <alignment horizontal="left"/>
    </xf>
  </cellXfs>
  <cellStyles count="7">
    <cellStyle name="Normal" xfId="0" builtinId="0"/>
    <cellStyle name="Normal 2" xfId="2"/>
    <cellStyle name="Normal 3" xfId="3"/>
    <cellStyle name="Normal 4" xfId="5"/>
    <cellStyle name="Porcentaje" xfId="1" builtinId="5"/>
    <cellStyle name="Porcentaje 2" xfId="4"/>
    <cellStyle name="Porcentaje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8"/>
  <sheetViews>
    <sheetView showGridLines="0" showZeros="0" tabSelected="1" zoomScale="80" zoomScaleNormal="80" workbookViewId="0">
      <selection activeCell="A2" sqref="A2"/>
    </sheetView>
  </sheetViews>
  <sheetFormatPr baseColWidth="10" defaultRowHeight="15" x14ac:dyDescent="0.25"/>
  <cols>
    <col min="1" max="2" width="11.42578125" style="30"/>
    <col min="3" max="47" width="6" style="30" customWidth="1"/>
    <col min="48" max="52" width="13.42578125" style="30" customWidth="1"/>
    <col min="53" max="16384" width="11.42578125" style="30"/>
  </cols>
  <sheetData>
    <row r="1" spans="1:52" x14ac:dyDescent="0.25">
      <c r="H1" s="78"/>
      <c r="I1" s="78"/>
      <c r="J1" s="31"/>
      <c r="M1" s="32"/>
      <c r="N1" s="32"/>
      <c r="O1" s="33"/>
      <c r="P1" s="34"/>
      <c r="Q1" s="32"/>
    </row>
    <row r="2" spans="1:52" x14ac:dyDescent="0.25">
      <c r="A2" s="35" t="s">
        <v>0</v>
      </c>
      <c r="H2" s="32"/>
      <c r="I2" s="32"/>
      <c r="J2" s="34"/>
      <c r="M2" s="32"/>
      <c r="N2" s="32"/>
      <c r="O2" s="33" t="s">
        <v>1</v>
      </c>
      <c r="P2" s="36" t="s">
        <v>2</v>
      </c>
      <c r="Q2" s="32"/>
    </row>
    <row r="3" spans="1:52" x14ac:dyDescent="0.25">
      <c r="A3" s="35" t="s">
        <v>3</v>
      </c>
      <c r="H3" s="32"/>
      <c r="I3" s="32"/>
      <c r="J3" s="34"/>
      <c r="M3" s="32"/>
      <c r="N3" s="31" t="s">
        <v>4</v>
      </c>
      <c r="O3" s="33" t="s">
        <v>5</v>
      </c>
      <c r="P3" s="36" t="s">
        <v>6</v>
      </c>
      <c r="Q3" s="32"/>
    </row>
    <row r="4" spans="1:52" x14ac:dyDescent="0.25">
      <c r="A4" s="91" t="s">
        <v>7</v>
      </c>
      <c r="H4" s="32"/>
      <c r="I4" s="32"/>
      <c r="J4" s="34"/>
      <c r="M4" s="32"/>
      <c r="N4" s="32"/>
      <c r="O4" s="33" t="s">
        <v>8</v>
      </c>
      <c r="P4" s="36" t="s">
        <v>9</v>
      </c>
      <c r="Q4" s="32"/>
    </row>
    <row r="5" spans="1:52" ht="15.75" thickBot="1" x14ac:dyDescent="0.3"/>
    <row r="6" spans="1:52" ht="15.75" thickBot="1" x14ac:dyDescent="0.3">
      <c r="C6" s="71" t="s">
        <v>50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</row>
    <row r="7" spans="1:52" x14ac:dyDescent="0.25">
      <c r="A7" s="79" t="s">
        <v>42</v>
      </c>
      <c r="B7" s="81" t="s">
        <v>43</v>
      </c>
      <c r="C7" s="76" t="s">
        <v>13</v>
      </c>
      <c r="D7" s="77"/>
      <c r="E7" s="77"/>
      <c r="F7" s="76" t="s">
        <v>14</v>
      </c>
      <c r="G7" s="77"/>
      <c r="H7" s="77"/>
      <c r="I7" s="76" t="s">
        <v>15</v>
      </c>
      <c r="J7" s="77"/>
      <c r="K7" s="77"/>
      <c r="L7" s="76" t="s">
        <v>16</v>
      </c>
      <c r="M7" s="77"/>
      <c r="N7" s="77"/>
      <c r="O7" s="76" t="s">
        <v>17</v>
      </c>
      <c r="P7" s="77"/>
      <c r="Q7" s="77"/>
      <c r="R7" s="76" t="s">
        <v>18</v>
      </c>
      <c r="S7" s="77"/>
      <c r="T7" s="77"/>
      <c r="U7" s="76" t="s">
        <v>19</v>
      </c>
      <c r="V7" s="77"/>
      <c r="W7" s="77"/>
      <c r="X7" s="76" t="s">
        <v>20</v>
      </c>
      <c r="Y7" s="77"/>
      <c r="Z7" s="77"/>
      <c r="AA7" s="76" t="s">
        <v>21</v>
      </c>
      <c r="AB7" s="77"/>
      <c r="AC7" s="77"/>
      <c r="AD7" s="76" t="s">
        <v>22</v>
      </c>
      <c r="AE7" s="77"/>
      <c r="AF7" s="77"/>
      <c r="AG7" s="76" t="s">
        <v>23</v>
      </c>
      <c r="AH7" s="77"/>
      <c r="AI7" s="77"/>
      <c r="AJ7" s="76" t="s">
        <v>24</v>
      </c>
      <c r="AK7" s="77"/>
      <c r="AL7" s="77"/>
      <c r="AM7" s="76" t="s">
        <v>25</v>
      </c>
      <c r="AN7" s="77"/>
      <c r="AO7" s="77"/>
      <c r="AP7" s="76" t="s">
        <v>26</v>
      </c>
      <c r="AQ7" s="77"/>
      <c r="AR7" s="77"/>
      <c r="AS7" s="76" t="s">
        <v>27</v>
      </c>
      <c r="AT7" s="77"/>
      <c r="AU7" s="77"/>
      <c r="AV7" s="70" t="s">
        <v>28</v>
      </c>
      <c r="AW7" s="70"/>
      <c r="AX7" s="70"/>
      <c r="AY7" s="70"/>
      <c r="AZ7" s="70"/>
    </row>
    <row r="8" spans="1:52" ht="15.75" thickBot="1" x14ac:dyDescent="0.3">
      <c r="A8" s="80"/>
      <c r="B8" s="82"/>
      <c r="C8" s="37" t="s">
        <v>1</v>
      </c>
      <c r="D8" s="38" t="s">
        <v>5</v>
      </c>
      <c r="E8" s="38" t="s">
        <v>8</v>
      </c>
      <c r="F8" s="39" t="s">
        <v>1</v>
      </c>
      <c r="G8" s="40" t="s">
        <v>5</v>
      </c>
      <c r="H8" s="40" t="s">
        <v>8</v>
      </c>
      <c r="I8" s="39" t="s">
        <v>1</v>
      </c>
      <c r="J8" s="40" t="s">
        <v>5</v>
      </c>
      <c r="K8" s="40" t="s">
        <v>8</v>
      </c>
      <c r="L8" s="39" t="s">
        <v>1</v>
      </c>
      <c r="M8" s="40" t="s">
        <v>5</v>
      </c>
      <c r="N8" s="40" t="s">
        <v>8</v>
      </c>
      <c r="O8" s="39" t="s">
        <v>1</v>
      </c>
      <c r="P8" s="40" t="s">
        <v>5</v>
      </c>
      <c r="Q8" s="40" t="s">
        <v>8</v>
      </c>
      <c r="R8" s="39" t="s">
        <v>1</v>
      </c>
      <c r="S8" s="40" t="s">
        <v>5</v>
      </c>
      <c r="T8" s="40" t="s">
        <v>8</v>
      </c>
      <c r="U8" s="39" t="s">
        <v>1</v>
      </c>
      <c r="V8" s="40" t="s">
        <v>5</v>
      </c>
      <c r="W8" s="40" t="s">
        <v>8</v>
      </c>
      <c r="X8" s="39" t="s">
        <v>1</v>
      </c>
      <c r="Y8" s="40" t="s">
        <v>5</v>
      </c>
      <c r="Z8" s="40" t="s">
        <v>8</v>
      </c>
      <c r="AA8" s="39" t="s">
        <v>1</v>
      </c>
      <c r="AB8" s="40" t="s">
        <v>5</v>
      </c>
      <c r="AC8" s="40" t="s">
        <v>8</v>
      </c>
      <c r="AD8" s="39" t="s">
        <v>1</v>
      </c>
      <c r="AE8" s="40" t="s">
        <v>5</v>
      </c>
      <c r="AF8" s="40" t="s">
        <v>8</v>
      </c>
      <c r="AG8" s="39" t="s">
        <v>1</v>
      </c>
      <c r="AH8" s="40" t="s">
        <v>5</v>
      </c>
      <c r="AI8" s="40" t="s">
        <v>8</v>
      </c>
      <c r="AJ8" s="39" t="s">
        <v>1</v>
      </c>
      <c r="AK8" s="40" t="s">
        <v>5</v>
      </c>
      <c r="AL8" s="40" t="s">
        <v>8</v>
      </c>
      <c r="AM8" s="39" t="s">
        <v>1</v>
      </c>
      <c r="AN8" s="40" t="s">
        <v>5</v>
      </c>
      <c r="AO8" s="40" t="s">
        <v>8</v>
      </c>
      <c r="AP8" s="39" t="s">
        <v>1</v>
      </c>
      <c r="AQ8" s="40" t="s">
        <v>5</v>
      </c>
      <c r="AR8" s="40" t="s">
        <v>8</v>
      </c>
      <c r="AS8" s="39" t="s">
        <v>1</v>
      </c>
      <c r="AT8" s="40" t="s">
        <v>5</v>
      </c>
      <c r="AU8" s="40" t="s">
        <v>8</v>
      </c>
      <c r="AV8" s="40" t="s">
        <v>44</v>
      </c>
      <c r="AW8" s="40" t="s">
        <v>45</v>
      </c>
      <c r="AX8" s="40" t="s">
        <v>46</v>
      </c>
      <c r="AY8" s="40" t="s">
        <v>47</v>
      </c>
      <c r="AZ8" s="40" t="s">
        <v>48</v>
      </c>
    </row>
    <row r="9" spans="1:52" x14ac:dyDescent="0.25">
      <c r="A9" s="73" t="s">
        <v>49</v>
      </c>
      <c r="B9" s="41" t="s">
        <v>32</v>
      </c>
      <c r="C9" s="42">
        <v>500</v>
      </c>
      <c r="D9" s="43">
        <v>499</v>
      </c>
      <c r="E9" s="44">
        <v>1</v>
      </c>
      <c r="F9" s="42">
        <v>500</v>
      </c>
      <c r="G9" s="43">
        <v>497</v>
      </c>
      <c r="H9" s="44">
        <v>3</v>
      </c>
      <c r="I9" s="42">
        <v>500</v>
      </c>
      <c r="J9" s="43">
        <v>499</v>
      </c>
      <c r="K9" s="44">
        <v>1</v>
      </c>
      <c r="L9" s="42">
        <v>500</v>
      </c>
      <c r="M9" s="43">
        <v>498</v>
      </c>
      <c r="N9" s="44">
        <v>2</v>
      </c>
      <c r="O9" s="42">
        <v>500</v>
      </c>
      <c r="P9" s="43">
        <v>497</v>
      </c>
      <c r="Q9" s="44">
        <v>3</v>
      </c>
      <c r="R9" s="42">
        <v>500</v>
      </c>
      <c r="S9" s="43">
        <v>499</v>
      </c>
      <c r="T9" s="44">
        <v>2</v>
      </c>
      <c r="U9" s="42">
        <v>500</v>
      </c>
      <c r="V9" s="43">
        <v>495</v>
      </c>
      <c r="W9" s="44">
        <v>5</v>
      </c>
      <c r="X9" s="42">
        <v>450</v>
      </c>
      <c r="Y9" s="43">
        <v>449</v>
      </c>
      <c r="Z9" s="44">
        <v>1</v>
      </c>
      <c r="AA9" s="42">
        <v>500</v>
      </c>
      <c r="AB9" s="43">
        <v>501</v>
      </c>
      <c r="AC9" s="44">
        <v>1</v>
      </c>
      <c r="AD9" s="42">
        <v>450</v>
      </c>
      <c r="AE9" s="43">
        <v>451</v>
      </c>
      <c r="AF9" s="44">
        <v>4</v>
      </c>
      <c r="AG9" s="42">
        <v>500</v>
      </c>
      <c r="AH9" s="43">
        <v>503</v>
      </c>
      <c r="AI9" s="44">
        <v>3</v>
      </c>
      <c r="AJ9" s="42">
        <v>450</v>
      </c>
      <c r="AK9" s="43">
        <v>449</v>
      </c>
      <c r="AL9" s="44">
        <v>2</v>
      </c>
      <c r="AM9" s="42">
        <v>500</v>
      </c>
      <c r="AN9" s="43">
        <v>503</v>
      </c>
      <c r="AO9" s="44">
        <v>2</v>
      </c>
      <c r="AP9" s="42">
        <v>450</v>
      </c>
      <c r="AQ9" s="43">
        <v>456</v>
      </c>
      <c r="AR9" s="44">
        <v>2</v>
      </c>
      <c r="AS9" s="42">
        <v>500</v>
      </c>
      <c r="AT9" s="43">
        <v>504</v>
      </c>
      <c r="AU9" s="44">
        <v>0</v>
      </c>
      <c r="AV9" s="45">
        <v>7300</v>
      </c>
      <c r="AW9" s="46">
        <v>7300</v>
      </c>
      <c r="AX9" s="47">
        <v>1</v>
      </c>
      <c r="AY9" s="48">
        <v>32</v>
      </c>
      <c r="AZ9" s="49">
        <v>4.3835616438356161E-3</v>
      </c>
    </row>
    <row r="10" spans="1:52" x14ac:dyDescent="0.25">
      <c r="A10" s="74"/>
      <c r="B10" s="50" t="s">
        <v>33</v>
      </c>
      <c r="C10" s="51">
        <v>850</v>
      </c>
      <c r="D10" s="52">
        <v>846</v>
      </c>
      <c r="E10" s="53">
        <v>4</v>
      </c>
      <c r="F10" s="51">
        <v>800</v>
      </c>
      <c r="G10" s="52">
        <v>795</v>
      </c>
      <c r="H10" s="53">
        <v>6</v>
      </c>
      <c r="I10" s="51">
        <v>850</v>
      </c>
      <c r="J10" s="52">
        <v>850</v>
      </c>
      <c r="K10" s="53">
        <v>1</v>
      </c>
      <c r="L10" s="51">
        <v>800</v>
      </c>
      <c r="M10" s="52">
        <v>797</v>
      </c>
      <c r="N10" s="53">
        <v>5</v>
      </c>
      <c r="O10" s="51">
        <v>900</v>
      </c>
      <c r="P10" s="52">
        <v>893</v>
      </c>
      <c r="Q10" s="53">
        <v>8</v>
      </c>
      <c r="R10" s="51">
        <v>800</v>
      </c>
      <c r="S10" s="52">
        <v>798</v>
      </c>
      <c r="T10" s="53">
        <v>3</v>
      </c>
      <c r="U10" s="51">
        <v>850</v>
      </c>
      <c r="V10" s="52">
        <v>843</v>
      </c>
      <c r="W10" s="53">
        <v>7</v>
      </c>
      <c r="X10" s="51">
        <v>800</v>
      </c>
      <c r="Y10" s="52">
        <v>798</v>
      </c>
      <c r="Z10" s="53">
        <v>3</v>
      </c>
      <c r="AA10" s="51">
        <v>850</v>
      </c>
      <c r="AB10" s="52">
        <v>845</v>
      </c>
      <c r="AC10" s="53">
        <v>5</v>
      </c>
      <c r="AD10" s="51">
        <v>800</v>
      </c>
      <c r="AE10" s="52">
        <v>802</v>
      </c>
      <c r="AF10" s="53">
        <v>0</v>
      </c>
      <c r="AG10" s="51">
        <v>850</v>
      </c>
      <c r="AH10" s="52">
        <v>849</v>
      </c>
      <c r="AI10" s="53">
        <v>1</v>
      </c>
      <c r="AJ10" s="51">
        <v>800</v>
      </c>
      <c r="AK10" s="52">
        <v>801</v>
      </c>
      <c r="AL10" s="53">
        <v>1</v>
      </c>
      <c r="AM10" s="51">
        <v>850</v>
      </c>
      <c r="AN10" s="52">
        <v>832</v>
      </c>
      <c r="AO10" s="53">
        <v>18</v>
      </c>
      <c r="AP10" s="51">
        <v>800</v>
      </c>
      <c r="AQ10" s="52">
        <v>798</v>
      </c>
      <c r="AR10" s="53">
        <v>2</v>
      </c>
      <c r="AS10" s="51">
        <v>850</v>
      </c>
      <c r="AT10" s="52">
        <v>840</v>
      </c>
      <c r="AU10" s="53">
        <v>12</v>
      </c>
      <c r="AV10" s="54">
        <v>12450</v>
      </c>
      <c r="AW10" s="55">
        <v>12387</v>
      </c>
      <c r="AX10" s="56">
        <v>0.99493975903614462</v>
      </c>
      <c r="AY10" s="57">
        <v>76</v>
      </c>
      <c r="AZ10" s="58">
        <v>6.1044176706827307E-3</v>
      </c>
    </row>
    <row r="11" spans="1:52" x14ac:dyDescent="0.25">
      <c r="A11" s="74"/>
      <c r="B11" s="50" t="s">
        <v>34</v>
      </c>
      <c r="C11" s="51">
        <v>450</v>
      </c>
      <c r="D11" s="52">
        <v>443</v>
      </c>
      <c r="E11" s="53">
        <v>7</v>
      </c>
      <c r="F11" s="51">
        <v>400</v>
      </c>
      <c r="G11" s="52">
        <v>397</v>
      </c>
      <c r="H11" s="53">
        <v>4</v>
      </c>
      <c r="I11" s="51">
        <v>450</v>
      </c>
      <c r="J11" s="52">
        <v>443</v>
      </c>
      <c r="K11" s="53">
        <v>8</v>
      </c>
      <c r="L11" s="51">
        <v>400</v>
      </c>
      <c r="M11" s="52">
        <v>395</v>
      </c>
      <c r="N11" s="53">
        <v>6</v>
      </c>
      <c r="O11" s="51">
        <v>450</v>
      </c>
      <c r="P11" s="52">
        <v>440</v>
      </c>
      <c r="Q11" s="53">
        <v>11</v>
      </c>
      <c r="R11" s="51">
        <v>400</v>
      </c>
      <c r="S11" s="52">
        <v>398</v>
      </c>
      <c r="T11" s="53">
        <v>2</v>
      </c>
      <c r="U11" s="51">
        <v>450</v>
      </c>
      <c r="V11" s="52">
        <v>445</v>
      </c>
      <c r="W11" s="53">
        <v>5</v>
      </c>
      <c r="X11" s="51">
        <v>400</v>
      </c>
      <c r="Y11" s="52">
        <v>396</v>
      </c>
      <c r="Z11" s="53">
        <v>5</v>
      </c>
      <c r="AA11" s="51">
        <v>450</v>
      </c>
      <c r="AB11" s="52">
        <v>444</v>
      </c>
      <c r="AC11" s="53">
        <v>6</v>
      </c>
      <c r="AD11" s="51">
        <v>400</v>
      </c>
      <c r="AE11" s="52">
        <v>400</v>
      </c>
      <c r="AF11" s="53">
        <v>0</v>
      </c>
      <c r="AG11" s="51">
        <v>450</v>
      </c>
      <c r="AH11" s="52">
        <v>445</v>
      </c>
      <c r="AI11" s="53">
        <v>5</v>
      </c>
      <c r="AJ11" s="51">
        <v>400</v>
      </c>
      <c r="AK11" s="52">
        <v>402</v>
      </c>
      <c r="AL11" s="53">
        <v>0</v>
      </c>
      <c r="AM11" s="51">
        <v>450</v>
      </c>
      <c r="AN11" s="52">
        <v>446</v>
      </c>
      <c r="AO11" s="53">
        <v>5</v>
      </c>
      <c r="AP11" s="51">
        <v>400</v>
      </c>
      <c r="AQ11" s="52">
        <v>396</v>
      </c>
      <c r="AR11" s="53">
        <v>4</v>
      </c>
      <c r="AS11" s="51">
        <v>450</v>
      </c>
      <c r="AT11" s="52">
        <v>438</v>
      </c>
      <c r="AU11" s="53">
        <v>12</v>
      </c>
      <c r="AV11" s="54">
        <v>6400</v>
      </c>
      <c r="AW11" s="55">
        <v>6328</v>
      </c>
      <c r="AX11" s="56">
        <v>0.98875000000000002</v>
      </c>
      <c r="AY11" s="57">
        <v>80</v>
      </c>
      <c r="AZ11" s="58">
        <v>1.2500000000000001E-2</v>
      </c>
    </row>
    <row r="12" spans="1:52" x14ac:dyDescent="0.25">
      <c r="A12" s="74"/>
      <c r="B12" s="50" t="s">
        <v>35</v>
      </c>
      <c r="C12" s="51">
        <v>150</v>
      </c>
      <c r="D12" s="52">
        <v>148</v>
      </c>
      <c r="E12" s="53">
        <v>2</v>
      </c>
      <c r="F12" s="51">
        <v>200</v>
      </c>
      <c r="G12" s="52">
        <v>200</v>
      </c>
      <c r="H12" s="53">
        <v>3</v>
      </c>
      <c r="I12" s="51">
        <v>150</v>
      </c>
      <c r="J12" s="52">
        <v>148</v>
      </c>
      <c r="K12" s="53">
        <v>2</v>
      </c>
      <c r="L12" s="51">
        <v>200</v>
      </c>
      <c r="M12" s="52">
        <v>195</v>
      </c>
      <c r="N12" s="53">
        <v>5</v>
      </c>
      <c r="O12" s="51">
        <v>150</v>
      </c>
      <c r="P12" s="52">
        <v>150</v>
      </c>
      <c r="Q12" s="53">
        <v>1</v>
      </c>
      <c r="R12" s="51">
        <v>200</v>
      </c>
      <c r="S12" s="52">
        <v>199</v>
      </c>
      <c r="T12" s="53">
        <v>1</v>
      </c>
      <c r="U12" s="51">
        <v>150</v>
      </c>
      <c r="V12" s="52">
        <v>150</v>
      </c>
      <c r="W12" s="53">
        <v>0</v>
      </c>
      <c r="X12" s="51">
        <v>200</v>
      </c>
      <c r="Y12" s="52">
        <v>199</v>
      </c>
      <c r="Z12" s="53">
        <v>1</v>
      </c>
      <c r="AA12" s="51">
        <v>150</v>
      </c>
      <c r="AB12" s="52">
        <v>146</v>
      </c>
      <c r="AC12" s="53">
        <v>4</v>
      </c>
      <c r="AD12" s="51">
        <v>200</v>
      </c>
      <c r="AE12" s="52">
        <v>200</v>
      </c>
      <c r="AF12" s="53">
        <v>0</v>
      </c>
      <c r="AG12" s="51">
        <v>150</v>
      </c>
      <c r="AH12" s="52">
        <v>132</v>
      </c>
      <c r="AI12" s="53">
        <v>18</v>
      </c>
      <c r="AJ12" s="51">
        <v>200</v>
      </c>
      <c r="AK12" s="52">
        <v>199</v>
      </c>
      <c r="AL12" s="53">
        <v>1</v>
      </c>
      <c r="AM12" s="51">
        <v>150</v>
      </c>
      <c r="AN12" s="52">
        <v>132</v>
      </c>
      <c r="AO12" s="53">
        <v>18</v>
      </c>
      <c r="AP12" s="51">
        <v>200</v>
      </c>
      <c r="AQ12" s="52">
        <v>198</v>
      </c>
      <c r="AR12" s="53">
        <v>2</v>
      </c>
      <c r="AS12" s="51">
        <v>150</v>
      </c>
      <c r="AT12" s="52">
        <v>130</v>
      </c>
      <c r="AU12" s="53">
        <v>20</v>
      </c>
      <c r="AV12" s="54">
        <v>2600</v>
      </c>
      <c r="AW12" s="55">
        <v>2526</v>
      </c>
      <c r="AX12" s="56">
        <v>0.97153846153846157</v>
      </c>
      <c r="AY12" s="57">
        <v>78</v>
      </c>
      <c r="AZ12" s="58">
        <v>0.03</v>
      </c>
    </row>
    <row r="13" spans="1:52" x14ac:dyDescent="0.25">
      <c r="A13" s="74"/>
      <c r="B13" s="50" t="s">
        <v>36</v>
      </c>
      <c r="C13" s="51">
        <v>150</v>
      </c>
      <c r="D13" s="52">
        <v>147</v>
      </c>
      <c r="E13" s="53">
        <v>3</v>
      </c>
      <c r="F13" s="51">
        <v>200</v>
      </c>
      <c r="G13" s="52">
        <v>199</v>
      </c>
      <c r="H13" s="53">
        <v>2</v>
      </c>
      <c r="I13" s="51">
        <v>150</v>
      </c>
      <c r="J13" s="52">
        <v>149</v>
      </c>
      <c r="K13" s="53">
        <v>1</v>
      </c>
      <c r="L13" s="51">
        <v>200</v>
      </c>
      <c r="M13" s="52">
        <v>196</v>
      </c>
      <c r="N13" s="53">
        <v>4</v>
      </c>
      <c r="O13" s="51">
        <v>150</v>
      </c>
      <c r="P13" s="52">
        <v>143</v>
      </c>
      <c r="Q13" s="53">
        <v>7</v>
      </c>
      <c r="R13" s="51">
        <v>200</v>
      </c>
      <c r="S13" s="52">
        <v>195</v>
      </c>
      <c r="T13" s="53">
        <v>5</v>
      </c>
      <c r="U13" s="51">
        <v>150</v>
      </c>
      <c r="V13" s="52">
        <v>148</v>
      </c>
      <c r="W13" s="53">
        <v>3</v>
      </c>
      <c r="X13" s="51">
        <v>200</v>
      </c>
      <c r="Y13" s="52">
        <v>196</v>
      </c>
      <c r="Z13" s="53">
        <v>4</v>
      </c>
      <c r="AA13" s="51">
        <v>150</v>
      </c>
      <c r="AB13" s="52">
        <v>149</v>
      </c>
      <c r="AC13" s="53">
        <v>2</v>
      </c>
      <c r="AD13" s="51">
        <v>200</v>
      </c>
      <c r="AE13" s="52">
        <v>193</v>
      </c>
      <c r="AF13" s="53">
        <v>7</v>
      </c>
      <c r="AG13" s="51">
        <v>150</v>
      </c>
      <c r="AH13" s="52">
        <v>150</v>
      </c>
      <c r="AI13" s="53">
        <v>1</v>
      </c>
      <c r="AJ13" s="51">
        <v>200</v>
      </c>
      <c r="AK13" s="52">
        <v>191</v>
      </c>
      <c r="AL13" s="53">
        <v>9</v>
      </c>
      <c r="AM13" s="51">
        <v>150</v>
      </c>
      <c r="AN13" s="52">
        <v>150</v>
      </c>
      <c r="AO13" s="53">
        <v>0</v>
      </c>
      <c r="AP13" s="51">
        <v>200</v>
      </c>
      <c r="AQ13" s="52">
        <v>196</v>
      </c>
      <c r="AR13" s="53">
        <v>4</v>
      </c>
      <c r="AS13" s="51">
        <v>150</v>
      </c>
      <c r="AT13" s="52">
        <v>137</v>
      </c>
      <c r="AU13" s="53">
        <v>13</v>
      </c>
      <c r="AV13" s="54">
        <v>2600</v>
      </c>
      <c r="AW13" s="55">
        <v>2539</v>
      </c>
      <c r="AX13" s="56">
        <v>0.97653846153846158</v>
      </c>
      <c r="AY13" s="57">
        <v>65</v>
      </c>
      <c r="AZ13" s="58">
        <v>2.5000000000000001E-2</v>
      </c>
    </row>
    <row r="14" spans="1:52" x14ac:dyDescent="0.25">
      <c r="A14" s="74"/>
      <c r="B14" s="50" t="s">
        <v>37</v>
      </c>
      <c r="C14" s="51">
        <v>200</v>
      </c>
      <c r="D14" s="52">
        <v>197</v>
      </c>
      <c r="E14" s="53">
        <v>3</v>
      </c>
      <c r="F14" s="51">
        <v>200</v>
      </c>
      <c r="G14" s="52">
        <v>200</v>
      </c>
      <c r="H14" s="53">
        <v>2</v>
      </c>
      <c r="I14" s="51">
        <v>200</v>
      </c>
      <c r="J14" s="52">
        <v>198</v>
      </c>
      <c r="K14" s="53">
        <v>2</v>
      </c>
      <c r="L14" s="51">
        <v>200</v>
      </c>
      <c r="M14" s="52">
        <v>200</v>
      </c>
      <c r="N14" s="53">
        <v>0</v>
      </c>
      <c r="O14" s="51">
        <v>200</v>
      </c>
      <c r="P14" s="52">
        <v>200</v>
      </c>
      <c r="Q14" s="53">
        <v>1</v>
      </c>
      <c r="R14" s="51">
        <v>200</v>
      </c>
      <c r="S14" s="52">
        <v>199</v>
      </c>
      <c r="T14" s="53">
        <v>1</v>
      </c>
      <c r="U14" s="51">
        <v>200</v>
      </c>
      <c r="V14" s="52">
        <v>199</v>
      </c>
      <c r="W14" s="53">
        <v>1</v>
      </c>
      <c r="X14" s="51">
        <v>200</v>
      </c>
      <c r="Y14" s="52">
        <v>198</v>
      </c>
      <c r="Z14" s="53">
        <v>2</v>
      </c>
      <c r="AA14" s="51">
        <v>200</v>
      </c>
      <c r="AB14" s="52">
        <v>198</v>
      </c>
      <c r="AC14" s="53">
        <v>2</v>
      </c>
      <c r="AD14" s="51">
        <v>200</v>
      </c>
      <c r="AE14" s="52">
        <v>201</v>
      </c>
      <c r="AF14" s="53">
        <v>3</v>
      </c>
      <c r="AG14" s="51">
        <v>200</v>
      </c>
      <c r="AH14" s="52">
        <v>200</v>
      </c>
      <c r="AI14" s="53">
        <v>2</v>
      </c>
      <c r="AJ14" s="51">
        <v>200</v>
      </c>
      <c r="AK14" s="52">
        <v>198</v>
      </c>
      <c r="AL14" s="53">
        <v>2</v>
      </c>
      <c r="AM14" s="51">
        <v>200</v>
      </c>
      <c r="AN14" s="52">
        <v>201</v>
      </c>
      <c r="AO14" s="53">
        <v>0</v>
      </c>
      <c r="AP14" s="51">
        <v>200</v>
      </c>
      <c r="AQ14" s="52">
        <v>203</v>
      </c>
      <c r="AR14" s="53">
        <v>1</v>
      </c>
      <c r="AS14" s="51">
        <v>200</v>
      </c>
      <c r="AT14" s="52">
        <v>203</v>
      </c>
      <c r="AU14" s="53">
        <v>0</v>
      </c>
      <c r="AV14" s="54">
        <v>3000</v>
      </c>
      <c r="AW14" s="55">
        <v>2995</v>
      </c>
      <c r="AX14" s="56">
        <v>0.99833333333333329</v>
      </c>
      <c r="AY14" s="57">
        <v>22</v>
      </c>
      <c r="AZ14" s="58">
        <v>7.3333333333333332E-3</v>
      </c>
    </row>
    <row r="15" spans="1:52" x14ac:dyDescent="0.25">
      <c r="A15" s="74"/>
      <c r="B15" s="50" t="s">
        <v>38</v>
      </c>
      <c r="C15" s="51">
        <v>150</v>
      </c>
      <c r="D15" s="52">
        <v>150</v>
      </c>
      <c r="E15" s="53">
        <v>0</v>
      </c>
      <c r="F15" s="51">
        <v>200</v>
      </c>
      <c r="G15" s="52">
        <v>201</v>
      </c>
      <c r="H15" s="53">
        <v>0</v>
      </c>
      <c r="I15" s="51">
        <v>150</v>
      </c>
      <c r="J15" s="52">
        <v>152</v>
      </c>
      <c r="K15" s="53">
        <v>0</v>
      </c>
      <c r="L15" s="51">
        <v>200</v>
      </c>
      <c r="M15" s="52">
        <v>199</v>
      </c>
      <c r="N15" s="53">
        <v>1</v>
      </c>
      <c r="O15" s="51">
        <v>150</v>
      </c>
      <c r="P15" s="52">
        <v>151</v>
      </c>
      <c r="Q15" s="53">
        <v>0</v>
      </c>
      <c r="R15" s="51">
        <v>200</v>
      </c>
      <c r="S15" s="52">
        <v>199</v>
      </c>
      <c r="T15" s="53">
        <v>2</v>
      </c>
      <c r="U15" s="51">
        <v>150</v>
      </c>
      <c r="V15" s="52">
        <v>150</v>
      </c>
      <c r="W15" s="53">
        <v>1</v>
      </c>
      <c r="X15" s="51">
        <v>200</v>
      </c>
      <c r="Y15" s="52">
        <v>199</v>
      </c>
      <c r="Z15" s="53">
        <v>1</v>
      </c>
      <c r="AA15" s="51">
        <v>150</v>
      </c>
      <c r="AB15" s="52">
        <v>148</v>
      </c>
      <c r="AC15" s="53">
        <v>2</v>
      </c>
      <c r="AD15" s="51">
        <v>200</v>
      </c>
      <c r="AE15" s="52">
        <v>198</v>
      </c>
      <c r="AF15" s="53">
        <v>2</v>
      </c>
      <c r="AG15" s="51">
        <v>150</v>
      </c>
      <c r="AH15" s="52">
        <v>107</v>
      </c>
      <c r="AI15" s="53">
        <v>43</v>
      </c>
      <c r="AJ15" s="51">
        <v>200</v>
      </c>
      <c r="AK15" s="52">
        <v>195</v>
      </c>
      <c r="AL15" s="53">
        <v>5</v>
      </c>
      <c r="AM15" s="51">
        <v>150</v>
      </c>
      <c r="AN15" s="52">
        <v>126</v>
      </c>
      <c r="AO15" s="53">
        <v>24</v>
      </c>
      <c r="AP15" s="51">
        <v>200</v>
      </c>
      <c r="AQ15" s="52">
        <v>197</v>
      </c>
      <c r="AR15" s="53">
        <v>3</v>
      </c>
      <c r="AS15" s="51">
        <v>150</v>
      </c>
      <c r="AT15" s="52">
        <v>109</v>
      </c>
      <c r="AU15" s="53">
        <v>41</v>
      </c>
      <c r="AV15" s="54">
        <v>2600</v>
      </c>
      <c r="AW15" s="55">
        <v>2481</v>
      </c>
      <c r="AX15" s="56">
        <v>0.95423076923076922</v>
      </c>
      <c r="AY15" s="57">
        <v>125</v>
      </c>
      <c r="AZ15" s="58">
        <v>4.807692307692308E-2</v>
      </c>
    </row>
    <row r="16" spans="1:52" x14ac:dyDescent="0.25">
      <c r="A16" s="74"/>
      <c r="B16" s="50" t="s">
        <v>39</v>
      </c>
      <c r="C16" s="51">
        <v>350</v>
      </c>
      <c r="D16" s="52">
        <v>348</v>
      </c>
      <c r="E16" s="53">
        <v>2</v>
      </c>
      <c r="F16" s="51">
        <v>300</v>
      </c>
      <c r="G16" s="52">
        <v>300</v>
      </c>
      <c r="H16" s="53">
        <v>1</v>
      </c>
      <c r="I16" s="51">
        <v>350</v>
      </c>
      <c r="J16" s="52">
        <v>347</v>
      </c>
      <c r="K16" s="53">
        <v>3</v>
      </c>
      <c r="L16" s="51">
        <v>300</v>
      </c>
      <c r="M16" s="52">
        <v>299</v>
      </c>
      <c r="N16" s="53">
        <v>1</v>
      </c>
      <c r="O16" s="51">
        <v>350</v>
      </c>
      <c r="P16" s="52">
        <v>345</v>
      </c>
      <c r="Q16" s="53">
        <v>5</v>
      </c>
      <c r="R16" s="51">
        <v>300</v>
      </c>
      <c r="S16" s="52">
        <v>300</v>
      </c>
      <c r="T16" s="53">
        <v>2</v>
      </c>
      <c r="U16" s="51">
        <v>350</v>
      </c>
      <c r="V16" s="52">
        <v>350</v>
      </c>
      <c r="W16" s="53">
        <v>0</v>
      </c>
      <c r="X16" s="51">
        <v>350</v>
      </c>
      <c r="Y16" s="52">
        <v>347</v>
      </c>
      <c r="Z16" s="53">
        <v>3</v>
      </c>
      <c r="AA16" s="51">
        <v>350</v>
      </c>
      <c r="AB16" s="52">
        <v>352</v>
      </c>
      <c r="AC16" s="53">
        <v>0</v>
      </c>
      <c r="AD16" s="51">
        <v>300</v>
      </c>
      <c r="AE16" s="52">
        <v>303</v>
      </c>
      <c r="AF16" s="53">
        <v>2</v>
      </c>
      <c r="AG16" s="51">
        <v>350</v>
      </c>
      <c r="AH16" s="52">
        <v>352</v>
      </c>
      <c r="AI16" s="53">
        <v>2</v>
      </c>
      <c r="AJ16" s="51">
        <v>350</v>
      </c>
      <c r="AK16" s="52">
        <v>344</v>
      </c>
      <c r="AL16" s="53">
        <v>7</v>
      </c>
      <c r="AM16" s="51">
        <v>350</v>
      </c>
      <c r="AN16" s="52">
        <v>352</v>
      </c>
      <c r="AO16" s="53">
        <v>1</v>
      </c>
      <c r="AP16" s="51">
        <v>300</v>
      </c>
      <c r="AQ16" s="52">
        <v>304</v>
      </c>
      <c r="AR16" s="53">
        <v>5</v>
      </c>
      <c r="AS16" s="51">
        <v>350</v>
      </c>
      <c r="AT16" s="52">
        <v>344</v>
      </c>
      <c r="AU16" s="53">
        <v>8</v>
      </c>
      <c r="AV16" s="54">
        <v>5000</v>
      </c>
      <c r="AW16" s="55">
        <v>4987</v>
      </c>
      <c r="AX16" s="56">
        <v>0.99739999999999995</v>
      </c>
      <c r="AY16" s="57">
        <v>42</v>
      </c>
      <c r="AZ16" s="58">
        <v>8.3999999999999995E-3</v>
      </c>
    </row>
    <row r="17" spans="1:52" ht="15.75" thickBot="1" x14ac:dyDescent="0.3">
      <c r="A17" s="75"/>
      <c r="B17" s="50" t="s">
        <v>40</v>
      </c>
      <c r="C17" s="51">
        <v>200</v>
      </c>
      <c r="D17" s="52">
        <v>200</v>
      </c>
      <c r="E17" s="53">
        <v>0</v>
      </c>
      <c r="F17" s="51">
        <v>200</v>
      </c>
      <c r="G17" s="52">
        <v>199</v>
      </c>
      <c r="H17" s="53">
        <v>1</v>
      </c>
      <c r="I17" s="51">
        <v>200</v>
      </c>
      <c r="J17" s="52">
        <v>200</v>
      </c>
      <c r="K17" s="53">
        <v>1</v>
      </c>
      <c r="L17" s="51">
        <v>200</v>
      </c>
      <c r="M17" s="52">
        <v>198</v>
      </c>
      <c r="N17" s="53">
        <v>2</v>
      </c>
      <c r="O17" s="51">
        <v>150</v>
      </c>
      <c r="P17" s="52">
        <v>153</v>
      </c>
      <c r="Q17" s="53">
        <v>1</v>
      </c>
      <c r="R17" s="51">
        <v>200</v>
      </c>
      <c r="S17" s="52">
        <v>199</v>
      </c>
      <c r="T17" s="53">
        <v>1</v>
      </c>
      <c r="U17" s="51">
        <v>200</v>
      </c>
      <c r="V17" s="52">
        <v>200</v>
      </c>
      <c r="W17" s="53">
        <v>1</v>
      </c>
      <c r="X17" s="51">
        <v>200</v>
      </c>
      <c r="Y17" s="52">
        <v>201</v>
      </c>
      <c r="Z17" s="53">
        <v>0</v>
      </c>
      <c r="AA17" s="51">
        <v>200</v>
      </c>
      <c r="AB17" s="52">
        <v>199</v>
      </c>
      <c r="AC17" s="53">
        <v>1</v>
      </c>
      <c r="AD17" s="51">
        <v>250</v>
      </c>
      <c r="AE17" s="52">
        <v>243</v>
      </c>
      <c r="AF17" s="53">
        <v>7</v>
      </c>
      <c r="AG17" s="51">
        <v>200</v>
      </c>
      <c r="AH17" s="52">
        <v>179</v>
      </c>
      <c r="AI17" s="53">
        <v>21</v>
      </c>
      <c r="AJ17" s="51">
        <v>200</v>
      </c>
      <c r="AK17" s="52">
        <v>198</v>
      </c>
      <c r="AL17" s="53">
        <v>2</v>
      </c>
      <c r="AM17" s="51">
        <v>200</v>
      </c>
      <c r="AN17" s="52">
        <v>184</v>
      </c>
      <c r="AO17" s="53">
        <v>17</v>
      </c>
      <c r="AP17" s="51">
        <v>250</v>
      </c>
      <c r="AQ17" s="52">
        <v>242</v>
      </c>
      <c r="AR17" s="53">
        <v>8</v>
      </c>
      <c r="AS17" s="51">
        <v>200</v>
      </c>
      <c r="AT17" s="52">
        <v>183</v>
      </c>
      <c r="AU17" s="53">
        <v>17</v>
      </c>
      <c r="AV17" s="54">
        <v>3050</v>
      </c>
      <c r="AW17" s="55">
        <v>2978</v>
      </c>
      <c r="AX17" s="56">
        <v>0.9763934426229508</v>
      </c>
      <c r="AY17" s="57">
        <v>80</v>
      </c>
      <c r="AZ17" s="58">
        <v>2.6229508196721311E-2</v>
      </c>
    </row>
    <row r="18" spans="1:52" ht="15.75" thickBot="1" x14ac:dyDescent="0.3">
      <c r="A18" s="61" t="s">
        <v>28</v>
      </c>
      <c r="B18" s="62"/>
      <c r="C18" s="63">
        <v>3000</v>
      </c>
      <c r="D18" s="64">
        <v>2978</v>
      </c>
      <c r="E18" s="65">
        <v>22</v>
      </c>
      <c r="F18" s="63">
        <v>3000</v>
      </c>
      <c r="G18" s="64">
        <v>2988</v>
      </c>
      <c r="H18" s="65">
        <v>22</v>
      </c>
      <c r="I18" s="63">
        <v>3000</v>
      </c>
      <c r="J18" s="64">
        <v>2986</v>
      </c>
      <c r="K18" s="65">
        <v>19</v>
      </c>
      <c r="L18" s="63">
        <v>3000</v>
      </c>
      <c r="M18" s="64">
        <v>2977</v>
      </c>
      <c r="N18" s="65">
        <v>26</v>
      </c>
      <c r="O18" s="63">
        <v>3000</v>
      </c>
      <c r="P18" s="64">
        <v>2972</v>
      </c>
      <c r="Q18" s="65">
        <v>37</v>
      </c>
      <c r="R18" s="63">
        <v>3000</v>
      </c>
      <c r="S18" s="64">
        <v>2986</v>
      </c>
      <c r="T18" s="65">
        <v>19</v>
      </c>
      <c r="U18" s="63">
        <v>3000</v>
      </c>
      <c r="V18" s="64">
        <v>2980</v>
      </c>
      <c r="W18" s="65">
        <v>23</v>
      </c>
      <c r="X18" s="63">
        <v>3000</v>
      </c>
      <c r="Y18" s="64">
        <v>2983</v>
      </c>
      <c r="Z18" s="65">
        <v>20</v>
      </c>
      <c r="AA18" s="63">
        <v>3000</v>
      </c>
      <c r="AB18" s="64">
        <v>2982</v>
      </c>
      <c r="AC18" s="65">
        <v>23</v>
      </c>
      <c r="AD18" s="63">
        <v>3000</v>
      </c>
      <c r="AE18" s="64">
        <v>2991</v>
      </c>
      <c r="AF18" s="65">
        <v>25</v>
      </c>
      <c r="AG18" s="63">
        <v>3000</v>
      </c>
      <c r="AH18" s="64">
        <v>2917</v>
      </c>
      <c r="AI18" s="65">
        <v>96</v>
      </c>
      <c r="AJ18" s="63">
        <v>3000</v>
      </c>
      <c r="AK18" s="64">
        <v>2977</v>
      </c>
      <c r="AL18" s="65">
        <v>29</v>
      </c>
      <c r="AM18" s="63">
        <v>3000</v>
      </c>
      <c r="AN18" s="64">
        <v>2926</v>
      </c>
      <c r="AO18" s="65">
        <v>85</v>
      </c>
      <c r="AP18" s="63">
        <v>3000</v>
      </c>
      <c r="AQ18" s="64">
        <v>2990</v>
      </c>
      <c r="AR18" s="65">
        <v>31</v>
      </c>
      <c r="AS18" s="63">
        <v>3000</v>
      </c>
      <c r="AT18" s="64">
        <v>2888</v>
      </c>
      <c r="AU18" s="65">
        <v>123</v>
      </c>
      <c r="AV18" s="66">
        <v>45000</v>
      </c>
      <c r="AW18" s="67">
        <v>44521</v>
      </c>
      <c r="AX18" s="68">
        <v>0.98935555555555554</v>
      </c>
      <c r="AY18" s="69">
        <v>600</v>
      </c>
      <c r="AZ18" s="68">
        <v>1.3333333333333334E-2</v>
      </c>
    </row>
  </sheetData>
  <mergeCells count="21">
    <mergeCell ref="H1:I1"/>
    <mergeCell ref="A7:A8"/>
    <mergeCell ref="B7:B8"/>
    <mergeCell ref="C7:E7"/>
    <mergeCell ref="F7:H7"/>
    <mergeCell ref="I7:K7"/>
    <mergeCell ref="AV7:AZ7"/>
    <mergeCell ref="C6:AU6"/>
    <mergeCell ref="A9:A17"/>
    <mergeCell ref="AD7:AF7"/>
    <mergeCell ref="AG7:AI7"/>
    <mergeCell ref="AJ7:AL7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9"/>
  <sheetViews>
    <sheetView showGridLines="0" zoomScale="80" zoomScaleNormal="80" workbookViewId="0">
      <selection activeCell="A2" sqref="A2"/>
    </sheetView>
  </sheetViews>
  <sheetFormatPr baseColWidth="10" defaultRowHeight="12.75" x14ac:dyDescent="0.2"/>
  <sheetData>
    <row r="1" spans="1:55" x14ac:dyDescent="0.2">
      <c r="A1" s="1"/>
      <c r="F1" s="2"/>
      <c r="G1" s="2"/>
      <c r="H1" s="2"/>
    </row>
    <row r="2" spans="1:55" ht="15" x14ac:dyDescent="0.25">
      <c r="A2" s="3" t="s">
        <v>0</v>
      </c>
      <c r="F2" s="1"/>
      <c r="G2" s="4" t="s">
        <v>1</v>
      </c>
      <c r="H2" s="5" t="s">
        <v>2</v>
      </c>
      <c r="L2" s="1"/>
      <c r="P2" s="1"/>
    </row>
    <row r="3" spans="1:55" ht="15" x14ac:dyDescent="0.25">
      <c r="A3" s="3" t="s">
        <v>3</v>
      </c>
      <c r="F3" s="6" t="s">
        <v>4</v>
      </c>
      <c r="G3" s="4" t="s">
        <v>5</v>
      </c>
      <c r="H3" s="5" t="s">
        <v>6</v>
      </c>
      <c r="L3" s="1"/>
      <c r="P3" s="1"/>
    </row>
    <row r="4" spans="1:55" ht="15" x14ac:dyDescent="0.25">
      <c r="A4" s="3" t="s">
        <v>7</v>
      </c>
      <c r="F4" s="1"/>
      <c r="G4" s="4" t="s">
        <v>8</v>
      </c>
      <c r="H4" s="5" t="s">
        <v>9</v>
      </c>
      <c r="L4" s="1"/>
      <c r="P4" s="1"/>
    </row>
    <row r="5" spans="1:55" ht="13.5" thickBot="1" x14ac:dyDescent="0.25">
      <c r="A5" s="1"/>
      <c r="BA5" s="2"/>
      <c r="BB5" s="2"/>
      <c r="BC5" s="2"/>
    </row>
    <row r="6" spans="1:55" ht="15.75" thickBot="1" x14ac:dyDescent="0.25">
      <c r="A6" s="1"/>
      <c r="C6" s="71" t="s">
        <v>10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BA6" s="2"/>
      <c r="BB6" s="2"/>
      <c r="BC6" s="2"/>
    </row>
    <row r="7" spans="1:55" ht="15" x14ac:dyDescent="0.2">
      <c r="A7" s="83" t="s">
        <v>11</v>
      </c>
      <c r="B7" s="85" t="s">
        <v>12</v>
      </c>
      <c r="C7" s="76" t="s">
        <v>13</v>
      </c>
      <c r="D7" s="77"/>
      <c r="E7" s="77"/>
      <c r="F7" s="76" t="s">
        <v>14</v>
      </c>
      <c r="G7" s="77"/>
      <c r="H7" s="77"/>
      <c r="I7" s="76" t="s">
        <v>15</v>
      </c>
      <c r="J7" s="77"/>
      <c r="K7" s="77"/>
      <c r="L7" s="76" t="s">
        <v>16</v>
      </c>
      <c r="M7" s="77"/>
      <c r="N7" s="77"/>
      <c r="O7" s="76" t="s">
        <v>17</v>
      </c>
      <c r="P7" s="77"/>
      <c r="Q7" s="77"/>
      <c r="R7" s="76" t="s">
        <v>18</v>
      </c>
      <c r="S7" s="77"/>
      <c r="T7" s="77"/>
      <c r="U7" s="76" t="s">
        <v>19</v>
      </c>
      <c r="V7" s="77"/>
      <c r="W7" s="77"/>
      <c r="X7" s="76" t="s">
        <v>20</v>
      </c>
      <c r="Y7" s="77"/>
      <c r="Z7" s="77"/>
      <c r="AA7" s="76" t="s">
        <v>21</v>
      </c>
      <c r="AB7" s="77"/>
      <c r="AC7" s="77"/>
      <c r="AD7" s="76" t="s">
        <v>22</v>
      </c>
      <c r="AE7" s="77"/>
      <c r="AF7" s="77"/>
      <c r="AG7" s="76" t="s">
        <v>23</v>
      </c>
      <c r="AH7" s="77"/>
      <c r="AI7" s="77"/>
      <c r="AJ7" s="76" t="s">
        <v>24</v>
      </c>
      <c r="AK7" s="77"/>
      <c r="AL7" s="77"/>
      <c r="AM7" s="76" t="s">
        <v>25</v>
      </c>
      <c r="AN7" s="77"/>
      <c r="AO7" s="77"/>
      <c r="AP7" s="76" t="s">
        <v>26</v>
      </c>
      <c r="AQ7" s="77"/>
      <c r="AR7" s="77"/>
      <c r="AS7" s="76" t="s">
        <v>27</v>
      </c>
      <c r="AT7" s="77"/>
      <c r="AU7" s="77"/>
      <c r="AV7" s="87" t="s">
        <v>28</v>
      </c>
      <c r="AW7" s="88"/>
      <c r="AX7" s="88"/>
      <c r="AY7" s="88"/>
      <c r="AZ7" s="88"/>
      <c r="BA7" s="7"/>
      <c r="BB7" s="7"/>
      <c r="BC7" s="7"/>
    </row>
    <row r="8" spans="1:55" ht="15.75" thickBot="1" x14ac:dyDescent="0.25">
      <c r="A8" s="84"/>
      <c r="B8" s="86"/>
      <c r="C8" s="26" t="s">
        <v>1</v>
      </c>
      <c r="D8" s="27" t="s">
        <v>5</v>
      </c>
      <c r="E8" s="27" t="s">
        <v>8</v>
      </c>
      <c r="F8" s="26" t="s">
        <v>1</v>
      </c>
      <c r="G8" s="27" t="s">
        <v>5</v>
      </c>
      <c r="H8" s="27" t="s">
        <v>8</v>
      </c>
      <c r="I8" s="26" t="s">
        <v>1</v>
      </c>
      <c r="J8" s="27" t="s">
        <v>5</v>
      </c>
      <c r="K8" s="27" t="s">
        <v>8</v>
      </c>
      <c r="L8" s="26" t="s">
        <v>1</v>
      </c>
      <c r="M8" s="27" t="s">
        <v>5</v>
      </c>
      <c r="N8" s="27" t="s">
        <v>8</v>
      </c>
      <c r="O8" s="26" t="s">
        <v>1</v>
      </c>
      <c r="P8" s="27" t="s">
        <v>5</v>
      </c>
      <c r="Q8" s="27" t="s">
        <v>8</v>
      </c>
      <c r="R8" s="26" t="s">
        <v>1</v>
      </c>
      <c r="S8" s="27" t="s">
        <v>5</v>
      </c>
      <c r="T8" s="27" t="s">
        <v>8</v>
      </c>
      <c r="U8" s="26" t="s">
        <v>1</v>
      </c>
      <c r="V8" s="27" t="s">
        <v>5</v>
      </c>
      <c r="W8" s="27" t="s">
        <v>8</v>
      </c>
      <c r="X8" s="26" t="s">
        <v>1</v>
      </c>
      <c r="Y8" s="27" t="s">
        <v>5</v>
      </c>
      <c r="Z8" s="27" t="s">
        <v>8</v>
      </c>
      <c r="AA8" s="26" t="s">
        <v>1</v>
      </c>
      <c r="AB8" s="27" t="s">
        <v>5</v>
      </c>
      <c r="AC8" s="27" t="s">
        <v>8</v>
      </c>
      <c r="AD8" s="26" t="s">
        <v>1</v>
      </c>
      <c r="AE8" s="27" t="s">
        <v>5</v>
      </c>
      <c r="AF8" s="27" t="s">
        <v>8</v>
      </c>
      <c r="AG8" s="26" t="s">
        <v>1</v>
      </c>
      <c r="AH8" s="27" t="s">
        <v>5</v>
      </c>
      <c r="AI8" s="27" t="s">
        <v>8</v>
      </c>
      <c r="AJ8" s="26" t="s">
        <v>1</v>
      </c>
      <c r="AK8" s="27" t="s">
        <v>5</v>
      </c>
      <c r="AL8" s="27" t="s">
        <v>8</v>
      </c>
      <c r="AM8" s="26" t="s">
        <v>1</v>
      </c>
      <c r="AN8" s="27" t="s">
        <v>5</v>
      </c>
      <c r="AO8" s="27" t="s">
        <v>8</v>
      </c>
      <c r="AP8" s="26" t="s">
        <v>1</v>
      </c>
      <c r="AQ8" s="27" t="s">
        <v>5</v>
      </c>
      <c r="AR8" s="27" t="s">
        <v>8</v>
      </c>
      <c r="AS8" s="26" t="s">
        <v>1</v>
      </c>
      <c r="AT8" s="27" t="s">
        <v>5</v>
      </c>
      <c r="AU8" s="27" t="s">
        <v>8</v>
      </c>
      <c r="AV8" s="28" t="s">
        <v>1</v>
      </c>
      <c r="AW8" s="29" t="s">
        <v>5</v>
      </c>
      <c r="AX8" s="29" t="s">
        <v>29</v>
      </c>
      <c r="AY8" s="29" t="s">
        <v>8</v>
      </c>
      <c r="AZ8" s="29" t="s">
        <v>30</v>
      </c>
      <c r="BA8" s="8"/>
      <c r="BB8" s="8"/>
      <c r="BC8" s="8"/>
    </row>
    <row r="9" spans="1:55" ht="15" x14ac:dyDescent="0.2">
      <c r="A9" s="89" t="s">
        <v>31</v>
      </c>
      <c r="B9" s="9" t="s">
        <v>32</v>
      </c>
      <c r="C9" s="10">
        <v>180</v>
      </c>
      <c r="D9" s="11">
        <v>180</v>
      </c>
      <c r="E9" s="12">
        <f t="shared" ref="E9:E17" si="0">IF(C9&gt;D9,ABS(C9-D9),0)</f>
        <v>0</v>
      </c>
      <c r="F9" s="10">
        <v>180</v>
      </c>
      <c r="G9" s="11">
        <v>179</v>
      </c>
      <c r="H9" s="12">
        <f t="shared" ref="H9:H17" si="1">IF(F9&gt;G9,ABS(F9-G9),0)</f>
        <v>1</v>
      </c>
      <c r="I9" s="10">
        <v>180</v>
      </c>
      <c r="J9" s="13">
        <v>180</v>
      </c>
      <c r="K9" s="12">
        <f t="shared" ref="K9:K17" si="2">IF(I9&gt;J9,ABS(I9-J9),0)</f>
        <v>0</v>
      </c>
      <c r="L9" s="10">
        <v>180</v>
      </c>
      <c r="M9" s="13">
        <v>180</v>
      </c>
      <c r="N9" s="12">
        <f t="shared" ref="N9:N17" si="3">IF(L9&gt;M9,ABS(L9-M9),0)</f>
        <v>0</v>
      </c>
      <c r="O9" s="10">
        <v>180</v>
      </c>
      <c r="P9" s="13">
        <v>180</v>
      </c>
      <c r="Q9" s="12">
        <f t="shared" ref="Q9:Q17" si="4">IF(O9&gt;P9,ABS(O9-P9),0)</f>
        <v>0</v>
      </c>
      <c r="R9" s="10">
        <v>180</v>
      </c>
      <c r="S9" s="13">
        <v>180</v>
      </c>
      <c r="T9" s="12">
        <f t="shared" ref="T9:T17" si="5">IF(R9&gt;S9,ABS(R9-S9),0)</f>
        <v>0</v>
      </c>
      <c r="U9" s="10">
        <v>180</v>
      </c>
      <c r="V9" s="13">
        <v>177</v>
      </c>
      <c r="W9" s="12">
        <f t="shared" ref="W9:W17" si="6">IF(U9&gt;V9,ABS(U9-V9),0)</f>
        <v>3</v>
      </c>
      <c r="X9" s="10">
        <v>162</v>
      </c>
      <c r="Y9" s="13">
        <v>156</v>
      </c>
      <c r="Z9" s="12">
        <f t="shared" ref="Z9:Z17" si="7">IF(X9&gt;Y9,ABS(X9-Y9),0)</f>
        <v>6</v>
      </c>
      <c r="AA9" s="10">
        <v>180</v>
      </c>
      <c r="AB9" s="13">
        <v>180</v>
      </c>
      <c r="AC9" s="12">
        <f t="shared" ref="AC9:AC17" si="8">IF(AA9&gt;AB9,ABS(AA9-AB9),0)</f>
        <v>0</v>
      </c>
      <c r="AD9" s="10">
        <v>162</v>
      </c>
      <c r="AE9" s="13">
        <v>161</v>
      </c>
      <c r="AF9" s="12">
        <f t="shared" ref="AF9:AF17" si="9">IF(AD9&gt;AE9,ABS(AD9-AE9),0)</f>
        <v>1</v>
      </c>
      <c r="AG9" s="10">
        <v>180</v>
      </c>
      <c r="AH9" s="13">
        <v>180</v>
      </c>
      <c r="AI9" s="12">
        <f t="shared" ref="AI9:AI17" si="10">IF(AG9&gt;AH9,ABS(AG9-AH9),0)</f>
        <v>0</v>
      </c>
      <c r="AJ9" s="10">
        <v>162</v>
      </c>
      <c r="AK9" s="13">
        <v>163</v>
      </c>
      <c r="AL9" s="12">
        <f t="shared" ref="AL9:AL17" si="11">IF(AJ9&gt;AK9,ABS(AJ9-AK9),0)</f>
        <v>0</v>
      </c>
      <c r="AM9" s="10">
        <v>180</v>
      </c>
      <c r="AN9" s="13">
        <v>180</v>
      </c>
      <c r="AO9" s="12">
        <f t="shared" ref="AO9:AO17" si="12">IF(AM9&gt;AN9,ABS(AM9-AN9),0)</f>
        <v>0</v>
      </c>
      <c r="AP9" s="10">
        <v>162</v>
      </c>
      <c r="AQ9" s="13">
        <v>162</v>
      </c>
      <c r="AR9" s="12">
        <f t="shared" ref="AR9:AR17" si="13">IF(AP9&gt;AQ9,ABS(AP9-AQ9),0)</f>
        <v>0</v>
      </c>
      <c r="AS9" s="10">
        <v>180</v>
      </c>
      <c r="AT9" s="13">
        <v>180</v>
      </c>
      <c r="AU9" s="12">
        <f t="shared" ref="AU9:AU17" si="14">IF(AS9&gt;AT9,ABS(AS9-AT9),0)</f>
        <v>0</v>
      </c>
      <c r="AV9" s="14">
        <f t="shared" ref="AV9:AW18" si="15">+AS9+AP9+AJ9+AG9+AD9+X9+AA9+U9+R9+O9+L9+I9+F9+C9+AM9</f>
        <v>2628</v>
      </c>
      <c r="AW9" s="15">
        <f t="shared" si="15"/>
        <v>2618</v>
      </c>
      <c r="AX9" s="16">
        <f t="shared" ref="AX9:AX18" si="16">AW9/AV9</f>
        <v>0.99619482496194822</v>
      </c>
      <c r="AY9" s="15">
        <f t="shared" ref="AY9:AY17" si="17">AU9+AO9+AL9+AI9+AC9+AF9+Z9+W9+T9+Q9+N9+K9+H9+AR9+E9</f>
        <v>11</v>
      </c>
      <c r="AZ9" s="16">
        <f t="shared" ref="AZ9:AZ18" si="18">AY9/AV9</f>
        <v>4.1856925418569252E-3</v>
      </c>
      <c r="BA9" s="17"/>
      <c r="BB9" s="18"/>
      <c r="BC9" s="19"/>
    </row>
    <row r="10" spans="1:55" ht="15" x14ac:dyDescent="0.2">
      <c r="A10" s="90"/>
      <c r="B10" s="9" t="s">
        <v>33</v>
      </c>
      <c r="C10" s="10">
        <v>306</v>
      </c>
      <c r="D10" s="11">
        <v>303</v>
      </c>
      <c r="E10" s="12">
        <f t="shared" si="0"/>
        <v>3</v>
      </c>
      <c r="F10" s="10">
        <v>288</v>
      </c>
      <c r="G10" s="11">
        <v>291</v>
      </c>
      <c r="H10" s="12">
        <f t="shared" si="1"/>
        <v>0</v>
      </c>
      <c r="I10" s="10">
        <v>306</v>
      </c>
      <c r="J10" s="13">
        <v>306</v>
      </c>
      <c r="K10" s="12">
        <f t="shared" si="2"/>
        <v>0</v>
      </c>
      <c r="L10" s="10">
        <v>288</v>
      </c>
      <c r="M10" s="13">
        <v>290</v>
      </c>
      <c r="N10" s="12">
        <f t="shared" si="3"/>
        <v>0</v>
      </c>
      <c r="O10" s="10">
        <v>324</v>
      </c>
      <c r="P10" s="13">
        <v>323</v>
      </c>
      <c r="Q10" s="12">
        <f t="shared" si="4"/>
        <v>1</v>
      </c>
      <c r="R10" s="10">
        <v>288</v>
      </c>
      <c r="S10" s="13">
        <v>287</v>
      </c>
      <c r="T10" s="12">
        <f t="shared" si="5"/>
        <v>1</v>
      </c>
      <c r="U10" s="10">
        <v>306</v>
      </c>
      <c r="V10" s="13">
        <v>301</v>
      </c>
      <c r="W10" s="12">
        <f t="shared" si="6"/>
        <v>5</v>
      </c>
      <c r="X10" s="10">
        <v>288</v>
      </c>
      <c r="Y10" s="13">
        <v>284</v>
      </c>
      <c r="Z10" s="12">
        <f t="shared" si="7"/>
        <v>4</v>
      </c>
      <c r="AA10" s="10">
        <v>306</v>
      </c>
      <c r="AB10" s="13">
        <v>309</v>
      </c>
      <c r="AC10" s="12">
        <f t="shared" si="8"/>
        <v>0</v>
      </c>
      <c r="AD10" s="10">
        <v>288</v>
      </c>
      <c r="AE10" s="13">
        <v>286</v>
      </c>
      <c r="AF10" s="12">
        <f t="shared" si="9"/>
        <v>2</v>
      </c>
      <c r="AG10" s="10">
        <v>306</v>
      </c>
      <c r="AH10" s="13">
        <v>308</v>
      </c>
      <c r="AI10" s="12">
        <f t="shared" si="10"/>
        <v>0</v>
      </c>
      <c r="AJ10" s="10">
        <v>288</v>
      </c>
      <c r="AK10" s="13">
        <v>273</v>
      </c>
      <c r="AL10" s="12">
        <f t="shared" si="11"/>
        <v>15</v>
      </c>
      <c r="AM10" s="10">
        <v>306</v>
      </c>
      <c r="AN10" s="13">
        <v>291</v>
      </c>
      <c r="AO10" s="12">
        <f t="shared" si="12"/>
        <v>15</v>
      </c>
      <c r="AP10" s="10">
        <v>288</v>
      </c>
      <c r="AQ10" s="13">
        <v>273</v>
      </c>
      <c r="AR10" s="12">
        <f t="shared" si="13"/>
        <v>15</v>
      </c>
      <c r="AS10" s="10">
        <v>306</v>
      </c>
      <c r="AT10" s="13">
        <v>307</v>
      </c>
      <c r="AU10" s="12">
        <f t="shared" si="14"/>
        <v>0</v>
      </c>
      <c r="AV10" s="14">
        <f t="shared" si="15"/>
        <v>4482</v>
      </c>
      <c r="AW10" s="15">
        <f t="shared" si="15"/>
        <v>4432</v>
      </c>
      <c r="AX10" s="16">
        <f t="shared" si="16"/>
        <v>0.9888442659526997</v>
      </c>
      <c r="AY10" s="20">
        <f t="shared" si="17"/>
        <v>61</v>
      </c>
      <c r="AZ10" s="16">
        <f t="shared" si="18"/>
        <v>1.3609995537706381E-2</v>
      </c>
      <c r="BA10" s="17"/>
      <c r="BB10" s="19"/>
      <c r="BC10" s="19"/>
    </row>
    <row r="11" spans="1:55" ht="15" x14ac:dyDescent="0.2">
      <c r="A11" s="90"/>
      <c r="B11" s="9" t="s">
        <v>34</v>
      </c>
      <c r="C11" s="10">
        <v>162</v>
      </c>
      <c r="D11" s="11">
        <v>160</v>
      </c>
      <c r="E11" s="12">
        <f t="shared" si="0"/>
        <v>2</v>
      </c>
      <c r="F11" s="10">
        <v>144</v>
      </c>
      <c r="G11" s="11">
        <v>143</v>
      </c>
      <c r="H11" s="12">
        <f t="shared" si="1"/>
        <v>1</v>
      </c>
      <c r="I11" s="10">
        <v>162</v>
      </c>
      <c r="J11" s="13">
        <v>162</v>
      </c>
      <c r="K11" s="12">
        <f t="shared" si="2"/>
        <v>0</v>
      </c>
      <c r="L11" s="10">
        <v>144</v>
      </c>
      <c r="M11" s="13">
        <v>144</v>
      </c>
      <c r="N11" s="12">
        <f t="shared" si="3"/>
        <v>0</v>
      </c>
      <c r="O11" s="10">
        <v>162</v>
      </c>
      <c r="P11" s="13">
        <v>162</v>
      </c>
      <c r="Q11" s="12">
        <f t="shared" si="4"/>
        <v>0</v>
      </c>
      <c r="R11" s="10">
        <v>144</v>
      </c>
      <c r="S11" s="13">
        <v>144</v>
      </c>
      <c r="T11" s="12">
        <f t="shared" si="5"/>
        <v>0</v>
      </c>
      <c r="U11" s="10">
        <v>162</v>
      </c>
      <c r="V11" s="13">
        <v>163</v>
      </c>
      <c r="W11" s="12">
        <f t="shared" si="6"/>
        <v>0</v>
      </c>
      <c r="X11" s="10">
        <v>144</v>
      </c>
      <c r="Y11" s="13">
        <v>143</v>
      </c>
      <c r="Z11" s="12">
        <f t="shared" si="7"/>
        <v>1</v>
      </c>
      <c r="AA11" s="10">
        <v>162</v>
      </c>
      <c r="AB11" s="13">
        <v>162</v>
      </c>
      <c r="AC11" s="12">
        <f t="shared" si="8"/>
        <v>0</v>
      </c>
      <c r="AD11" s="10">
        <v>144</v>
      </c>
      <c r="AE11" s="13">
        <v>144</v>
      </c>
      <c r="AF11" s="12">
        <f t="shared" si="9"/>
        <v>0</v>
      </c>
      <c r="AG11" s="10">
        <v>162</v>
      </c>
      <c r="AH11" s="13">
        <v>162</v>
      </c>
      <c r="AI11" s="12">
        <f t="shared" si="10"/>
        <v>0</v>
      </c>
      <c r="AJ11" s="10">
        <v>144</v>
      </c>
      <c r="AK11" s="13">
        <v>138</v>
      </c>
      <c r="AL11" s="12">
        <f t="shared" si="11"/>
        <v>6</v>
      </c>
      <c r="AM11" s="10">
        <v>162</v>
      </c>
      <c r="AN11" s="13">
        <v>158</v>
      </c>
      <c r="AO11" s="12">
        <f t="shared" si="12"/>
        <v>4</v>
      </c>
      <c r="AP11" s="10">
        <v>144</v>
      </c>
      <c r="AQ11" s="13">
        <v>143</v>
      </c>
      <c r="AR11" s="12">
        <f t="shared" si="13"/>
        <v>1</v>
      </c>
      <c r="AS11" s="10">
        <v>162</v>
      </c>
      <c r="AT11" s="13">
        <v>160</v>
      </c>
      <c r="AU11" s="12">
        <f t="shared" si="14"/>
        <v>2</v>
      </c>
      <c r="AV11" s="14">
        <f t="shared" si="15"/>
        <v>2304</v>
      </c>
      <c r="AW11" s="15">
        <f t="shared" si="15"/>
        <v>2288</v>
      </c>
      <c r="AX11" s="16">
        <f t="shared" si="16"/>
        <v>0.99305555555555558</v>
      </c>
      <c r="AY11" s="20">
        <f t="shared" si="17"/>
        <v>17</v>
      </c>
      <c r="AZ11" s="16">
        <f t="shared" si="18"/>
        <v>7.378472222222222E-3</v>
      </c>
      <c r="BA11" s="17"/>
      <c r="BB11" s="19"/>
      <c r="BC11" s="19"/>
    </row>
    <row r="12" spans="1:55" ht="15" x14ac:dyDescent="0.2">
      <c r="A12" s="90"/>
      <c r="B12" s="9" t="s">
        <v>35</v>
      </c>
      <c r="C12" s="10">
        <v>54</v>
      </c>
      <c r="D12" s="11">
        <v>54</v>
      </c>
      <c r="E12" s="12">
        <f t="shared" si="0"/>
        <v>0</v>
      </c>
      <c r="F12" s="10">
        <v>72</v>
      </c>
      <c r="G12" s="11">
        <v>73</v>
      </c>
      <c r="H12" s="12">
        <f t="shared" si="1"/>
        <v>0</v>
      </c>
      <c r="I12" s="10">
        <v>54</v>
      </c>
      <c r="J12" s="13">
        <v>54</v>
      </c>
      <c r="K12" s="12">
        <f t="shared" si="2"/>
        <v>0</v>
      </c>
      <c r="L12" s="10">
        <v>72</v>
      </c>
      <c r="M12" s="13">
        <v>73</v>
      </c>
      <c r="N12" s="12">
        <f t="shared" si="3"/>
        <v>0</v>
      </c>
      <c r="O12" s="10">
        <v>54</v>
      </c>
      <c r="P12" s="13">
        <v>54</v>
      </c>
      <c r="Q12" s="12">
        <f t="shared" si="4"/>
        <v>0</v>
      </c>
      <c r="R12" s="10">
        <v>72</v>
      </c>
      <c r="S12" s="13">
        <v>71</v>
      </c>
      <c r="T12" s="12">
        <f t="shared" si="5"/>
        <v>1</v>
      </c>
      <c r="U12" s="10">
        <v>54</v>
      </c>
      <c r="V12" s="13">
        <v>54</v>
      </c>
      <c r="W12" s="12">
        <f t="shared" si="6"/>
        <v>0</v>
      </c>
      <c r="X12" s="10">
        <v>72</v>
      </c>
      <c r="Y12" s="13">
        <v>69</v>
      </c>
      <c r="Z12" s="12">
        <f t="shared" si="7"/>
        <v>3</v>
      </c>
      <c r="AA12" s="10">
        <v>54</v>
      </c>
      <c r="AB12" s="13">
        <v>55</v>
      </c>
      <c r="AC12" s="12">
        <f t="shared" si="8"/>
        <v>0</v>
      </c>
      <c r="AD12" s="10">
        <v>72</v>
      </c>
      <c r="AE12" s="13">
        <v>72</v>
      </c>
      <c r="AF12" s="12">
        <f t="shared" si="9"/>
        <v>0</v>
      </c>
      <c r="AG12" s="10">
        <v>54</v>
      </c>
      <c r="AH12" s="13">
        <v>53</v>
      </c>
      <c r="AI12" s="12">
        <f t="shared" si="10"/>
        <v>1</v>
      </c>
      <c r="AJ12" s="10">
        <v>72</v>
      </c>
      <c r="AK12" s="13">
        <v>72</v>
      </c>
      <c r="AL12" s="12">
        <f t="shared" si="11"/>
        <v>0</v>
      </c>
      <c r="AM12" s="10">
        <v>54</v>
      </c>
      <c r="AN12" s="13">
        <v>39</v>
      </c>
      <c r="AO12" s="12">
        <f t="shared" si="12"/>
        <v>15</v>
      </c>
      <c r="AP12" s="10">
        <v>72</v>
      </c>
      <c r="AQ12" s="13">
        <v>75</v>
      </c>
      <c r="AR12" s="12">
        <f t="shared" si="13"/>
        <v>0</v>
      </c>
      <c r="AS12" s="10">
        <v>54</v>
      </c>
      <c r="AT12" s="13">
        <v>46</v>
      </c>
      <c r="AU12" s="12">
        <f t="shared" si="14"/>
        <v>8</v>
      </c>
      <c r="AV12" s="14">
        <f t="shared" si="15"/>
        <v>936</v>
      </c>
      <c r="AW12" s="15">
        <f t="shared" si="15"/>
        <v>914</v>
      </c>
      <c r="AX12" s="16">
        <f t="shared" si="16"/>
        <v>0.97649572649572647</v>
      </c>
      <c r="AY12" s="20">
        <f t="shared" si="17"/>
        <v>28</v>
      </c>
      <c r="AZ12" s="16">
        <f t="shared" si="18"/>
        <v>2.9914529914529916E-2</v>
      </c>
      <c r="BA12" s="17"/>
      <c r="BB12" s="19"/>
      <c r="BC12" s="19"/>
    </row>
    <row r="13" spans="1:55" ht="15" x14ac:dyDescent="0.2">
      <c r="A13" s="90"/>
      <c r="B13" s="9" t="s">
        <v>36</v>
      </c>
      <c r="C13" s="10">
        <v>54</v>
      </c>
      <c r="D13" s="11">
        <v>53</v>
      </c>
      <c r="E13" s="12">
        <f t="shared" si="0"/>
        <v>1</v>
      </c>
      <c r="F13" s="10">
        <v>72</v>
      </c>
      <c r="G13" s="11">
        <v>73</v>
      </c>
      <c r="H13" s="12">
        <f t="shared" si="1"/>
        <v>0</v>
      </c>
      <c r="I13" s="10">
        <v>54</v>
      </c>
      <c r="J13" s="13">
        <v>54</v>
      </c>
      <c r="K13" s="12">
        <f t="shared" si="2"/>
        <v>0</v>
      </c>
      <c r="L13" s="10">
        <v>72</v>
      </c>
      <c r="M13" s="13">
        <v>72</v>
      </c>
      <c r="N13" s="12">
        <f t="shared" si="3"/>
        <v>0</v>
      </c>
      <c r="O13" s="10">
        <v>54</v>
      </c>
      <c r="P13" s="13">
        <v>54</v>
      </c>
      <c r="Q13" s="12">
        <f t="shared" si="4"/>
        <v>0</v>
      </c>
      <c r="R13" s="10">
        <v>72</v>
      </c>
      <c r="S13" s="13">
        <v>72</v>
      </c>
      <c r="T13" s="12">
        <f t="shared" si="5"/>
        <v>0</v>
      </c>
      <c r="U13" s="10">
        <v>54</v>
      </c>
      <c r="V13" s="13">
        <v>54</v>
      </c>
      <c r="W13" s="12">
        <f t="shared" si="6"/>
        <v>0</v>
      </c>
      <c r="X13" s="10">
        <v>72</v>
      </c>
      <c r="Y13" s="13">
        <v>69</v>
      </c>
      <c r="Z13" s="12">
        <f t="shared" si="7"/>
        <v>3</v>
      </c>
      <c r="AA13" s="10">
        <v>54</v>
      </c>
      <c r="AB13" s="13">
        <v>55</v>
      </c>
      <c r="AC13" s="12">
        <f t="shared" si="8"/>
        <v>0</v>
      </c>
      <c r="AD13" s="10">
        <v>72</v>
      </c>
      <c r="AE13" s="13">
        <v>70</v>
      </c>
      <c r="AF13" s="12">
        <f t="shared" si="9"/>
        <v>2</v>
      </c>
      <c r="AG13" s="10">
        <v>54</v>
      </c>
      <c r="AH13" s="13">
        <v>57</v>
      </c>
      <c r="AI13" s="12">
        <f t="shared" si="10"/>
        <v>0</v>
      </c>
      <c r="AJ13" s="10">
        <v>72</v>
      </c>
      <c r="AK13" s="13">
        <v>19</v>
      </c>
      <c r="AL13" s="12">
        <f t="shared" si="11"/>
        <v>53</v>
      </c>
      <c r="AM13" s="10">
        <v>54</v>
      </c>
      <c r="AN13" s="13">
        <v>54</v>
      </c>
      <c r="AO13" s="12">
        <f t="shared" si="12"/>
        <v>0</v>
      </c>
      <c r="AP13" s="10">
        <v>72</v>
      </c>
      <c r="AQ13" s="13">
        <v>50</v>
      </c>
      <c r="AR13" s="12">
        <f t="shared" si="13"/>
        <v>22</v>
      </c>
      <c r="AS13" s="10">
        <v>54</v>
      </c>
      <c r="AT13" s="13">
        <v>54</v>
      </c>
      <c r="AU13" s="12">
        <f t="shared" si="14"/>
        <v>0</v>
      </c>
      <c r="AV13" s="14">
        <f t="shared" si="15"/>
        <v>936</v>
      </c>
      <c r="AW13" s="15">
        <f t="shared" si="15"/>
        <v>860</v>
      </c>
      <c r="AX13" s="16">
        <f t="shared" si="16"/>
        <v>0.91880341880341876</v>
      </c>
      <c r="AY13" s="20">
        <f t="shared" si="17"/>
        <v>81</v>
      </c>
      <c r="AZ13" s="16">
        <f t="shared" si="18"/>
        <v>8.6538461538461536E-2</v>
      </c>
      <c r="BA13" s="17"/>
      <c r="BB13" s="19"/>
      <c r="BC13" s="19"/>
    </row>
    <row r="14" spans="1:55" ht="15" x14ac:dyDescent="0.2">
      <c r="A14" s="90"/>
      <c r="B14" s="9" t="s">
        <v>37</v>
      </c>
      <c r="C14" s="10">
        <v>72</v>
      </c>
      <c r="D14" s="11">
        <v>68</v>
      </c>
      <c r="E14" s="12">
        <f t="shared" si="0"/>
        <v>4</v>
      </c>
      <c r="F14" s="10">
        <v>72</v>
      </c>
      <c r="G14" s="11">
        <v>70</v>
      </c>
      <c r="H14" s="12">
        <f t="shared" si="1"/>
        <v>2</v>
      </c>
      <c r="I14" s="10">
        <v>72</v>
      </c>
      <c r="J14" s="13">
        <v>70</v>
      </c>
      <c r="K14" s="12">
        <f t="shared" si="2"/>
        <v>2</v>
      </c>
      <c r="L14" s="10">
        <v>72</v>
      </c>
      <c r="M14" s="13">
        <v>70</v>
      </c>
      <c r="N14" s="12">
        <f t="shared" si="3"/>
        <v>2</v>
      </c>
      <c r="O14" s="10">
        <v>72</v>
      </c>
      <c r="P14" s="13">
        <v>70</v>
      </c>
      <c r="Q14" s="12">
        <f t="shared" si="4"/>
        <v>2</v>
      </c>
      <c r="R14" s="10">
        <v>72</v>
      </c>
      <c r="S14" s="13">
        <v>69</v>
      </c>
      <c r="T14" s="12">
        <f t="shared" si="5"/>
        <v>3</v>
      </c>
      <c r="U14" s="10">
        <v>72</v>
      </c>
      <c r="V14" s="13">
        <v>69</v>
      </c>
      <c r="W14" s="12">
        <f t="shared" si="6"/>
        <v>3</v>
      </c>
      <c r="X14" s="10">
        <v>72</v>
      </c>
      <c r="Y14" s="13">
        <v>69</v>
      </c>
      <c r="Z14" s="12">
        <f t="shared" si="7"/>
        <v>3</v>
      </c>
      <c r="AA14" s="10">
        <v>72</v>
      </c>
      <c r="AB14" s="13">
        <v>72</v>
      </c>
      <c r="AC14" s="12">
        <f t="shared" si="8"/>
        <v>0</v>
      </c>
      <c r="AD14" s="10">
        <v>72</v>
      </c>
      <c r="AE14" s="13">
        <v>72</v>
      </c>
      <c r="AF14" s="12">
        <f t="shared" si="9"/>
        <v>0</v>
      </c>
      <c r="AG14" s="10">
        <v>72</v>
      </c>
      <c r="AH14" s="13">
        <v>72</v>
      </c>
      <c r="AI14" s="12">
        <f t="shared" si="10"/>
        <v>0</v>
      </c>
      <c r="AJ14" s="10">
        <v>72</v>
      </c>
      <c r="AK14" s="13">
        <v>70</v>
      </c>
      <c r="AL14" s="12">
        <f t="shared" si="11"/>
        <v>2</v>
      </c>
      <c r="AM14" s="10">
        <v>72</v>
      </c>
      <c r="AN14" s="13">
        <v>69</v>
      </c>
      <c r="AO14" s="12">
        <f t="shared" si="12"/>
        <v>3</v>
      </c>
      <c r="AP14" s="10">
        <v>72</v>
      </c>
      <c r="AQ14" s="13">
        <v>70</v>
      </c>
      <c r="AR14" s="12">
        <f t="shared" si="13"/>
        <v>2</v>
      </c>
      <c r="AS14" s="10">
        <v>72</v>
      </c>
      <c r="AT14" s="13">
        <v>71</v>
      </c>
      <c r="AU14" s="12">
        <f t="shared" si="14"/>
        <v>1</v>
      </c>
      <c r="AV14" s="14">
        <f t="shared" si="15"/>
        <v>1080</v>
      </c>
      <c r="AW14" s="15">
        <f t="shared" si="15"/>
        <v>1051</v>
      </c>
      <c r="AX14" s="16">
        <f t="shared" si="16"/>
        <v>0.9731481481481481</v>
      </c>
      <c r="AY14" s="20">
        <f t="shared" si="17"/>
        <v>29</v>
      </c>
      <c r="AZ14" s="16">
        <f t="shared" si="18"/>
        <v>2.6851851851851852E-2</v>
      </c>
      <c r="BA14" s="17"/>
      <c r="BB14" s="19"/>
      <c r="BC14" s="19"/>
    </row>
    <row r="15" spans="1:55" ht="15" x14ac:dyDescent="0.2">
      <c r="A15" s="90"/>
      <c r="B15" s="9" t="s">
        <v>38</v>
      </c>
      <c r="C15" s="10">
        <v>54</v>
      </c>
      <c r="D15" s="11">
        <v>54</v>
      </c>
      <c r="E15" s="12">
        <f t="shared" si="0"/>
        <v>0</v>
      </c>
      <c r="F15" s="10">
        <v>72</v>
      </c>
      <c r="G15" s="11">
        <v>73</v>
      </c>
      <c r="H15" s="12">
        <f t="shared" si="1"/>
        <v>0</v>
      </c>
      <c r="I15" s="10">
        <v>54</v>
      </c>
      <c r="J15" s="13">
        <v>55</v>
      </c>
      <c r="K15" s="12">
        <f t="shared" si="2"/>
        <v>0</v>
      </c>
      <c r="L15" s="10">
        <v>72</v>
      </c>
      <c r="M15" s="13">
        <v>72</v>
      </c>
      <c r="N15" s="12">
        <f t="shared" si="3"/>
        <v>0</v>
      </c>
      <c r="O15" s="10">
        <v>54</v>
      </c>
      <c r="P15" s="13">
        <v>54</v>
      </c>
      <c r="Q15" s="12">
        <f t="shared" si="4"/>
        <v>0</v>
      </c>
      <c r="R15" s="10">
        <v>72</v>
      </c>
      <c r="S15" s="13">
        <v>72</v>
      </c>
      <c r="T15" s="12">
        <f t="shared" si="5"/>
        <v>0</v>
      </c>
      <c r="U15" s="10">
        <v>54</v>
      </c>
      <c r="V15" s="13">
        <v>54</v>
      </c>
      <c r="W15" s="12">
        <f t="shared" si="6"/>
        <v>0</v>
      </c>
      <c r="X15" s="10">
        <v>72</v>
      </c>
      <c r="Y15" s="13">
        <v>68</v>
      </c>
      <c r="Z15" s="12">
        <f t="shared" si="7"/>
        <v>4</v>
      </c>
      <c r="AA15" s="10">
        <v>54</v>
      </c>
      <c r="AB15" s="13">
        <v>54</v>
      </c>
      <c r="AC15" s="12">
        <f t="shared" si="8"/>
        <v>0</v>
      </c>
      <c r="AD15" s="10">
        <v>72</v>
      </c>
      <c r="AE15" s="13">
        <v>73</v>
      </c>
      <c r="AF15" s="12">
        <f t="shared" si="9"/>
        <v>0</v>
      </c>
      <c r="AG15" s="10">
        <v>54</v>
      </c>
      <c r="AH15" s="13">
        <v>50</v>
      </c>
      <c r="AI15" s="12">
        <f t="shared" si="10"/>
        <v>4</v>
      </c>
      <c r="AJ15" s="10">
        <v>72</v>
      </c>
      <c r="AK15" s="13">
        <v>55</v>
      </c>
      <c r="AL15" s="12">
        <f t="shared" si="11"/>
        <v>17</v>
      </c>
      <c r="AM15" s="10">
        <v>54</v>
      </c>
      <c r="AN15" s="13">
        <v>44</v>
      </c>
      <c r="AO15" s="12">
        <f t="shared" si="12"/>
        <v>10</v>
      </c>
      <c r="AP15" s="10">
        <v>72</v>
      </c>
      <c r="AQ15" s="13">
        <v>63</v>
      </c>
      <c r="AR15" s="12">
        <f t="shared" si="13"/>
        <v>9</v>
      </c>
      <c r="AS15" s="10">
        <v>54</v>
      </c>
      <c r="AT15" s="13">
        <v>33</v>
      </c>
      <c r="AU15" s="12">
        <f t="shared" si="14"/>
        <v>21</v>
      </c>
      <c r="AV15" s="14">
        <f t="shared" si="15"/>
        <v>936</v>
      </c>
      <c r="AW15" s="15">
        <f t="shared" si="15"/>
        <v>874</v>
      </c>
      <c r="AX15" s="16">
        <f t="shared" si="16"/>
        <v>0.93376068376068377</v>
      </c>
      <c r="AY15" s="20">
        <f t="shared" si="17"/>
        <v>65</v>
      </c>
      <c r="AZ15" s="16">
        <f t="shared" si="18"/>
        <v>6.9444444444444448E-2</v>
      </c>
      <c r="BA15" s="17"/>
      <c r="BB15" s="19"/>
      <c r="BC15" s="19"/>
    </row>
    <row r="16" spans="1:55" ht="15" x14ac:dyDescent="0.2">
      <c r="A16" s="90"/>
      <c r="B16" s="9" t="s">
        <v>39</v>
      </c>
      <c r="C16" s="10">
        <v>126</v>
      </c>
      <c r="D16" s="11">
        <v>126</v>
      </c>
      <c r="E16" s="12">
        <f t="shared" si="0"/>
        <v>0</v>
      </c>
      <c r="F16" s="10">
        <v>108</v>
      </c>
      <c r="G16" s="11">
        <v>108</v>
      </c>
      <c r="H16" s="12">
        <f t="shared" si="1"/>
        <v>0</v>
      </c>
      <c r="I16" s="10">
        <v>126</v>
      </c>
      <c r="J16" s="13">
        <v>126</v>
      </c>
      <c r="K16" s="12">
        <f t="shared" si="2"/>
        <v>0</v>
      </c>
      <c r="L16" s="10">
        <v>108</v>
      </c>
      <c r="M16" s="13">
        <v>107</v>
      </c>
      <c r="N16" s="12">
        <f t="shared" si="3"/>
        <v>1</v>
      </c>
      <c r="O16" s="10">
        <v>126</v>
      </c>
      <c r="P16" s="13">
        <v>126</v>
      </c>
      <c r="Q16" s="12">
        <f t="shared" si="4"/>
        <v>0</v>
      </c>
      <c r="R16" s="10">
        <v>108</v>
      </c>
      <c r="S16" s="13">
        <v>108</v>
      </c>
      <c r="T16" s="12">
        <f t="shared" si="5"/>
        <v>0</v>
      </c>
      <c r="U16" s="10">
        <v>126</v>
      </c>
      <c r="V16" s="13">
        <v>125</v>
      </c>
      <c r="W16" s="12">
        <f t="shared" si="6"/>
        <v>1</v>
      </c>
      <c r="X16" s="10">
        <v>126</v>
      </c>
      <c r="Y16" s="13">
        <v>126</v>
      </c>
      <c r="Z16" s="12">
        <f t="shared" si="7"/>
        <v>0</v>
      </c>
      <c r="AA16" s="10">
        <v>126</v>
      </c>
      <c r="AB16" s="13">
        <v>126</v>
      </c>
      <c r="AC16" s="12">
        <f t="shared" si="8"/>
        <v>0</v>
      </c>
      <c r="AD16" s="10">
        <v>108</v>
      </c>
      <c r="AE16" s="13">
        <v>108</v>
      </c>
      <c r="AF16" s="12">
        <f t="shared" si="9"/>
        <v>0</v>
      </c>
      <c r="AG16" s="10">
        <v>126</v>
      </c>
      <c r="AH16" s="13">
        <v>126</v>
      </c>
      <c r="AI16" s="12">
        <f t="shared" si="10"/>
        <v>0</v>
      </c>
      <c r="AJ16" s="10">
        <v>126</v>
      </c>
      <c r="AK16" s="13">
        <v>126</v>
      </c>
      <c r="AL16" s="12">
        <f t="shared" si="11"/>
        <v>0</v>
      </c>
      <c r="AM16" s="10">
        <v>126</v>
      </c>
      <c r="AN16" s="13">
        <v>126</v>
      </c>
      <c r="AO16" s="12">
        <f t="shared" si="12"/>
        <v>0</v>
      </c>
      <c r="AP16" s="10">
        <v>108</v>
      </c>
      <c r="AQ16" s="13">
        <v>108</v>
      </c>
      <c r="AR16" s="12">
        <f t="shared" si="13"/>
        <v>0</v>
      </c>
      <c r="AS16" s="10">
        <v>126</v>
      </c>
      <c r="AT16" s="13">
        <v>126</v>
      </c>
      <c r="AU16" s="12">
        <f t="shared" si="14"/>
        <v>0</v>
      </c>
      <c r="AV16" s="14">
        <f t="shared" si="15"/>
        <v>1800</v>
      </c>
      <c r="AW16" s="15">
        <f t="shared" si="15"/>
        <v>1798</v>
      </c>
      <c r="AX16" s="16">
        <f t="shared" si="16"/>
        <v>0.99888888888888894</v>
      </c>
      <c r="AY16" s="20">
        <f t="shared" si="17"/>
        <v>2</v>
      </c>
      <c r="AZ16" s="16">
        <f t="shared" si="18"/>
        <v>1.1111111111111111E-3</v>
      </c>
      <c r="BA16" s="17"/>
      <c r="BB16" s="19"/>
      <c r="BC16" s="19"/>
    </row>
    <row r="17" spans="1:55" ht="15.75" thickBot="1" x14ac:dyDescent="0.25">
      <c r="A17" s="90"/>
      <c r="B17" s="9" t="s">
        <v>40</v>
      </c>
      <c r="C17" s="10">
        <v>72</v>
      </c>
      <c r="D17" s="11">
        <v>72</v>
      </c>
      <c r="E17" s="12">
        <f t="shared" si="0"/>
        <v>0</v>
      </c>
      <c r="F17" s="10">
        <v>72</v>
      </c>
      <c r="G17" s="11">
        <v>73</v>
      </c>
      <c r="H17" s="12">
        <f t="shared" si="1"/>
        <v>0</v>
      </c>
      <c r="I17" s="10">
        <v>72</v>
      </c>
      <c r="J17" s="13">
        <v>73</v>
      </c>
      <c r="K17" s="12">
        <f t="shared" si="2"/>
        <v>0</v>
      </c>
      <c r="L17" s="10">
        <v>72</v>
      </c>
      <c r="M17" s="13">
        <v>73</v>
      </c>
      <c r="N17" s="12">
        <f t="shared" si="3"/>
        <v>0</v>
      </c>
      <c r="O17" s="10">
        <v>54</v>
      </c>
      <c r="P17" s="13">
        <v>54</v>
      </c>
      <c r="Q17" s="12">
        <f t="shared" si="4"/>
        <v>0</v>
      </c>
      <c r="R17" s="10">
        <v>72</v>
      </c>
      <c r="S17" s="13">
        <v>72</v>
      </c>
      <c r="T17" s="12">
        <f t="shared" si="5"/>
        <v>0</v>
      </c>
      <c r="U17" s="10">
        <v>72</v>
      </c>
      <c r="V17" s="13">
        <v>73</v>
      </c>
      <c r="W17" s="12">
        <f t="shared" si="6"/>
        <v>0</v>
      </c>
      <c r="X17" s="10">
        <v>72</v>
      </c>
      <c r="Y17" s="13">
        <v>72</v>
      </c>
      <c r="Z17" s="12">
        <f t="shared" si="7"/>
        <v>0</v>
      </c>
      <c r="AA17" s="10">
        <v>72</v>
      </c>
      <c r="AB17" s="13">
        <v>72</v>
      </c>
      <c r="AC17" s="12">
        <f t="shared" si="8"/>
        <v>0</v>
      </c>
      <c r="AD17" s="10">
        <v>90</v>
      </c>
      <c r="AE17" s="13">
        <v>90</v>
      </c>
      <c r="AF17" s="12">
        <f t="shared" si="9"/>
        <v>0</v>
      </c>
      <c r="AG17" s="10">
        <v>72</v>
      </c>
      <c r="AH17" s="13">
        <v>74</v>
      </c>
      <c r="AI17" s="12">
        <f t="shared" si="10"/>
        <v>0</v>
      </c>
      <c r="AJ17" s="10">
        <v>72</v>
      </c>
      <c r="AK17" s="13">
        <v>55</v>
      </c>
      <c r="AL17" s="12">
        <f t="shared" si="11"/>
        <v>17</v>
      </c>
      <c r="AM17" s="10">
        <v>72</v>
      </c>
      <c r="AN17" s="13">
        <v>58</v>
      </c>
      <c r="AO17" s="12">
        <f t="shared" si="12"/>
        <v>14</v>
      </c>
      <c r="AP17" s="10">
        <v>90</v>
      </c>
      <c r="AQ17" s="13">
        <v>43</v>
      </c>
      <c r="AR17" s="12">
        <f t="shared" si="13"/>
        <v>47</v>
      </c>
      <c r="AS17" s="10">
        <v>72</v>
      </c>
      <c r="AT17" s="13">
        <v>61</v>
      </c>
      <c r="AU17" s="12">
        <f t="shared" si="14"/>
        <v>11</v>
      </c>
      <c r="AV17" s="14">
        <f t="shared" si="15"/>
        <v>1098</v>
      </c>
      <c r="AW17" s="15">
        <f t="shared" si="15"/>
        <v>1015</v>
      </c>
      <c r="AX17" s="16">
        <f t="shared" si="16"/>
        <v>0.92440801457194899</v>
      </c>
      <c r="AY17" s="20">
        <f t="shared" si="17"/>
        <v>89</v>
      </c>
      <c r="AZ17" s="16">
        <f t="shared" si="18"/>
        <v>8.1056466302367944E-2</v>
      </c>
      <c r="BA17" s="17"/>
      <c r="BB17" s="19"/>
      <c r="BC17" s="19"/>
    </row>
    <row r="18" spans="1:55" ht="15.75" thickBot="1" x14ac:dyDescent="0.3">
      <c r="A18" s="59" t="s">
        <v>41</v>
      </c>
      <c r="B18" s="60"/>
      <c r="C18" s="21">
        <f t="shared" ref="C18:AU18" si="19">SUM(C9:C17)</f>
        <v>1080</v>
      </c>
      <c r="D18" s="22">
        <f t="shared" si="19"/>
        <v>1070</v>
      </c>
      <c r="E18" s="23">
        <f t="shared" si="19"/>
        <v>10</v>
      </c>
      <c r="F18" s="23">
        <f t="shared" si="19"/>
        <v>1080</v>
      </c>
      <c r="G18" s="23">
        <f t="shared" si="19"/>
        <v>1083</v>
      </c>
      <c r="H18" s="23">
        <f t="shared" si="19"/>
        <v>4</v>
      </c>
      <c r="I18" s="23">
        <f t="shared" si="19"/>
        <v>1080</v>
      </c>
      <c r="J18" s="23">
        <f t="shared" si="19"/>
        <v>1080</v>
      </c>
      <c r="K18" s="23">
        <f t="shared" si="19"/>
        <v>2</v>
      </c>
      <c r="L18" s="23">
        <f t="shared" si="19"/>
        <v>1080</v>
      </c>
      <c r="M18" s="23">
        <f t="shared" si="19"/>
        <v>1081</v>
      </c>
      <c r="N18" s="23">
        <f t="shared" si="19"/>
        <v>3</v>
      </c>
      <c r="O18" s="23">
        <f t="shared" si="19"/>
        <v>1080</v>
      </c>
      <c r="P18" s="23">
        <f t="shared" si="19"/>
        <v>1077</v>
      </c>
      <c r="Q18" s="23">
        <f t="shared" si="19"/>
        <v>3</v>
      </c>
      <c r="R18" s="23">
        <f t="shared" si="19"/>
        <v>1080</v>
      </c>
      <c r="S18" s="23">
        <f t="shared" si="19"/>
        <v>1075</v>
      </c>
      <c r="T18" s="23">
        <f t="shared" si="19"/>
        <v>5</v>
      </c>
      <c r="U18" s="23">
        <f t="shared" si="19"/>
        <v>1080</v>
      </c>
      <c r="V18" s="23">
        <f t="shared" si="19"/>
        <v>1070</v>
      </c>
      <c r="W18" s="23">
        <f t="shared" si="19"/>
        <v>12</v>
      </c>
      <c r="X18" s="21">
        <f t="shared" si="19"/>
        <v>1080</v>
      </c>
      <c r="Y18" s="22">
        <f t="shared" si="19"/>
        <v>1056</v>
      </c>
      <c r="Z18" s="23">
        <f t="shared" si="19"/>
        <v>24</v>
      </c>
      <c r="AA18" s="23">
        <f t="shared" si="19"/>
        <v>1080</v>
      </c>
      <c r="AB18" s="23">
        <f t="shared" si="19"/>
        <v>1085</v>
      </c>
      <c r="AC18" s="23">
        <f t="shared" si="19"/>
        <v>0</v>
      </c>
      <c r="AD18" s="23">
        <f t="shared" si="19"/>
        <v>1080</v>
      </c>
      <c r="AE18" s="23">
        <f t="shared" si="19"/>
        <v>1076</v>
      </c>
      <c r="AF18" s="23">
        <f t="shared" si="19"/>
        <v>5</v>
      </c>
      <c r="AG18" s="23">
        <f t="shared" si="19"/>
        <v>1080</v>
      </c>
      <c r="AH18" s="23">
        <f t="shared" si="19"/>
        <v>1082</v>
      </c>
      <c r="AI18" s="23">
        <f t="shared" si="19"/>
        <v>5</v>
      </c>
      <c r="AJ18" s="23">
        <f t="shared" si="19"/>
        <v>1080</v>
      </c>
      <c r="AK18" s="23">
        <f t="shared" si="19"/>
        <v>971</v>
      </c>
      <c r="AL18" s="23">
        <f t="shared" si="19"/>
        <v>110</v>
      </c>
      <c r="AM18" s="23">
        <f t="shared" si="19"/>
        <v>1080</v>
      </c>
      <c r="AN18" s="23">
        <f t="shared" si="19"/>
        <v>1019</v>
      </c>
      <c r="AO18" s="23">
        <f t="shared" si="19"/>
        <v>61</v>
      </c>
      <c r="AP18" s="23">
        <f t="shared" si="19"/>
        <v>1080</v>
      </c>
      <c r="AQ18" s="23">
        <f t="shared" si="19"/>
        <v>987</v>
      </c>
      <c r="AR18" s="23">
        <f t="shared" si="19"/>
        <v>96</v>
      </c>
      <c r="AS18" s="23">
        <f t="shared" si="19"/>
        <v>1080</v>
      </c>
      <c r="AT18" s="23">
        <f t="shared" si="19"/>
        <v>1038</v>
      </c>
      <c r="AU18" s="23">
        <f t="shared" si="19"/>
        <v>43</v>
      </c>
      <c r="AV18" s="23">
        <f t="shared" si="15"/>
        <v>16200</v>
      </c>
      <c r="AW18" s="23">
        <f t="shared" si="15"/>
        <v>15850</v>
      </c>
      <c r="AX18" s="24">
        <f t="shared" si="16"/>
        <v>0.97839506172839508</v>
      </c>
      <c r="AY18" s="23">
        <f>SUM(AY9:AY17)</f>
        <v>383</v>
      </c>
      <c r="AZ18" s="24">
        <f t="shared" si="18"/>
        <v>2.3641975308641976E-2</v>
      </c>
      <c r="BA18" s="17"/>
      <c r="BB18" s="25"/>
      <c r="BC18" s="25"/>
    </row>
    <row r="19" spans="1:55" x14ac:dyDescent="0.2">
      <c r="A19" s="1"/>
      <c r="BA19" s="2"/>
      <c r="BB19" s="2"/>
      <c r="BC19" s="2"/>
    </row>
  </sheetData>
  <mergeCells count="20">
    <mergeCell ref="AV7:AZ7"/>
    <mergeCell ref="A9:A17"/>
    <mergeCell ref="U7:W7"/>
    <mergeCell ref="X7:Z7"/>
    <mergeCell ref="AA7:AC7"/>
    <mergeCell ref="AD7:AF7"/>
    <mergeCell ref="AG7:AI7"/>
    <mergeCell ref="AJ7:AL7"/>
    <mergeCell ref="C6:AU6"/>
    <mergeCell ref="A7:A8"/>
    <mergeCell ref="B7:B8"/>
    <mergeCell ref="C7:E7"/>
    <mergeCell ref="F7:H7"/>
    <mergeCell ref="I7:K7"/>
    <mergeCell ref="L7:N7"/>
    <mergeCell ref="O7:Q7"/>
    <mergeCell ref="R7:T7"/>
    <mergeCell ref="AM7:AO7"/>
    <mergeCell ref="AP7:AR7"/>
    <mergeCell ref="AS7:AU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GENERAL RADIO</vt:lpstr>
      <vt:lpstr>GENERAL TV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vym</cp:lastModifiedBy>
  <dcterms:created xsi:type="dcterms:W3CDTF">2017-03-01T04:49:25Z</dcterms:created>
  <dcterms:modified xsi:type="dcterms:W3CDTF">2017-03-03T20:34:17Z</dcterms:modified>
</cp:coreProperties>
</file>